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codeName="ThisWorkbook" defaultThemeVersion="124226"/>
  <mc:AlternateContent xmlns:mc="http://schemas.openxmlformats.org/markup-compatibility/2006">
    <mc:Choice Requires="x15">
      <x15ac:absPath xmlns:x15ac="http://schemas.microsoft.com/office/spreadsheetml/2010/11/ac" url="C:\Users\HernandezL\Documents\EAO. MA. LORENA RODRIGUEZ GARCIA\LICITACIONES 2022\LO-93 FOSA CENTRAL Y DRE 0+000 AL 0+400\"/>
    </mc:Choice>
  </mc:AlternateContent>
  <xr:revisionPtr revIDLastSave="0" documentId="13_ncr:1_{8410854C-8B61-4CC1-BB8C-BCD308E02F84}" xr6:coauthVersionLast="47" xr6:coauthVersionMax="47" xr10:uidLastSave="{00000000-0000-0000-0000-000000000000}"/>
  <bookViews>
    <workbookView xWindow="-120" yWindow="-120" windowWidth="29040" windowHeight="15840" tabRatio="449" firstSheet="1" activeTab="1" xr2:uid="{00000000-000D-0000-FFFF-FFFF00000000}"/>
  </bookViews>
  <sheets>
    <sheet name="Control de Generadores" sheetId="6" state="hidden" r:id="rId1"/>
    <sheet name="CATALOGO DE CONCEPTOS" sheetId="145" r:id="rId2"/>
  </sheets>
  <definedNames>
    <definedName name="_xlnm._FilterDatabase" localSheetId="1" hidden="1">'CATALOGO DE CONCEPTOS'!$A$7:$G$100</definedName>
    <definedName name="_xlnm.Print_Area" localSheetId="1">'CATALOGO DE CONCEPTOS'!$A$1:$G$218</definedName>
    <definedName name="_xlnm.Print_Area" localSheetId="0">'Control de Generadores'!$A$1:$Q$54</definedName>
    <definedName name="_xlnm.Print_Titles" localSheetId="1">'CATALOGO DE CONCEPTOS'!$1:$7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0" i="145" l="1"/>
  <c r="G139" i="145"/>
  <c r="G138" i="145"/>
  <c r="G137" i="145"/>
  <c r="G136" i="145"/>
  <c r="G135" i="145"/>
  <c r="G134" i="145"/>
  <c r="G133" i="145"/>
  <c r="G132" i="145"/>
  <c r="G131" i="145"/>
  <c r="G130" i="145"/>
  <c r="G129" i="145"/>
  <c r="G128" i="145"/>
  <c r="G127" i="145"/>
  <c r="G126" i="145"/>
  <c r="G125" i="145"/>
  <c r="D124" i="145"/>
  <c r="G124" i="145" s="1"/>
  <c r="G123" i="145"/>
  <c r="G122" i="145"/>
  <c r="G121" i="145"/>
  <c r="G120" i="145"/>
  <c r="G119" i="145"/>
  <c r="G141" i="145" l="1"/>
  <c r="G208" i="145" l="1"/>
  <c r="G207" i="145"/>
  <c r="G209" i="145" s="1"/>
  <c r="G204" i="145"/>
  <c r="G203" i="145"/>
  <c r="G202" i="145"/>
  <c r="G201" i="145"/>
  <c r="G205" i="145" l="1"/>
  <c r="G198" i="145" l="1"/>
  <c r="G197" i="145"/>
  <c r="G196" i="145"/>
  <c r="G195" i="145"/>
  <c r="G194" i="145"/>
  <c r="G193" i="145"/>
  <c r="G191" i="145"/>
  <c r="G189" i="145"/>
  <c r="G187" i="145"/>
  <c r="G185" i="145"/>
  <c r="G183" i="145"/>
  <c r="G182" i="145"/>
  <c r="G181" i="145"/>
  <c r="G180" i="145"/>
  <c r="G179" i="145"/>
  <c r="G178" i="145"/>
  <c r="G176" i="145"/>
  <c r="G175" i="145"/>
  <c r="G172" i="145"/>
  <c r="G171" i="145"/>
  <c r="G170" i="145"/>
  <c r="G169" i="145"/>
  <c r="G168" i="145"/>
  <c r="G167" i="145"/>
  <c r="G166" i="145"/>
  <c r="G162" i="145"/>
  <c r="G161" i="145"/>
  <c r="G160" i="145"/>
  <c r="G159" i="145"/>
  <c r="G158" i="145"/>
  <c r="G157" i="145"/>
  <c r="G156" i="145"/>
  <c r="G155" i="145"/>
  <c r="G154" i="145"/>
  <c r="G153" i="145"/>
  <c r="G152" i="145"/>
  <c r="G151" i="145"/>
  <c r="G150" i="145"/>
  <c r="G149" i="145"/>
  <c r="G148" i="145"/>
  <c r="G147" i="145"/>
  <c r="G146" i="145"/>
  <c r="G145" i="145"/>
  <c r="G144" i="145"/>
  <c r="G143" i="145"/>
  <c r="G142" i="145"/>
  <c r="G199" i="145" l="1"/>
  <c r="G164" i="145"/>
  <c r="G21" i="145"/>
  <c r="D14" i="145"/>
  <c r="G10" i="145" l="1"/>
  <c r="G11" i="145"/>
  <c r="G12" i="145"/>
  <c r="G13" i="145"/>
  <c r="G15" i="145"/>
  <c r="G16" i="145"/>
  <c r="G17" i="145"/>
  <c r="G18" i="145"/>
  <c r="G19" i="145"/>
  <c r="G20" i="145"/>
  <c r="G25" i="145"/>
  <c r="G26" i="145"/>
  <c r="G27" i="145"/>
  <c r="G28" i="145"/>
  <c r="G29" i="145"/>
  <c r="G30" i="145"/>
  <c r="G31" i="145"/>
  <c r="G33" i="145"/>
  <c r="G34" i="145"/>
  <c r="G35" i="145"/>
  <c r="G37" i="145"/>
  <c r="G38" i="145"/>
  <c r="G39" i="145"/>
  <c r="G41" i="145"/>
  <c r="G42" i="145"/>
  <c r="G43" i="145"/>
  <c r="G45" i="145"/>
  <c r="G46" i="145"/>
  <c r="G47" i="145"/>
  <c r="G49" i="145"/>
  <c r="G50" i="145"/>
  <c r="G51" i="145"/>
  <c r="G55" i="145"/>
  <c r="G56" i="145"/>
  <c r="G57" i="145"/>
  <c r="G58" i="145"/>
  <c r="G60" i="145"/>
  <c r="G61" i="145"/>
  <c r="G64" i="145"/>
  <c r="G65" i="145"/>
  <c r="G66" i="145"/>
  <c r="G68" i="145"/>
  <c r="G69" i="145"/>
  <c r="G70" i="145"/>
  <c r="G72" i="145"/>
  <c r="G73" i="145"/>
  <c r="G74" i="145"/>
  <c r="G76" i="145"/>
  <c r="G77" i="145"/>
  <c r="G78" i="145"/>
  <c r="G80" i="145"/>
  <c r="G81" i="145"/>
  <c r="G82" i="145"/>
  <c r="G84" i="145"/>
  <c r="G85" i="145"/>
  <c r="G86" i="145"/>
  <c r="G88" i="145"/>
  <c r="G89" i="145"/>
  <c r="G90" i="145"/>
  <c r="G92" i="145"/>
  <c r="G93" i="145"/>
  <c r="G94" i="145"/>
  <c r="G95" i="145"/>
  <c r="G96" i="145"/>
  <c r="G97" i="145"/>
  <c r="G98" i="145"/>
  <c r="G99" i="145"/>
  <c r="G100" i="145"/>
  <c r="G102" i="145"/>
  <c r="G103" i="145"/>
  <c r="G104" i="145"/>
  <c r="G105" i="145"/>
  <c r="G107" i="145"/>
  <c r="G109" i="145"/>
  <c r="G111" i="145"/>
  <c r="G113" i="145"/>
  <c r="G114" i="145"/>
  <c r="G115" i="145"/>
  <c r="G116" i="145"/>
  <c r="G9" i="145"/>
  <c r="G52" i="145" l="1"/>
  <c r="G106" i="145"/>
  <c r="G117" i="145" s="1"/>
  <c r="D91" i="145" l="1"/>
  <c r="G91" i="145" s="1"/>
  <c r="G101" i="145" s="1"/>
  <c r="D62" i="145"/>
  <c r="G62" i="145" s="1"/>
  <c r="G87" i="145" s="1"/>
  <c r="G14" i="145"/>
  <c r="G22" i="145" s="1"/>
  <c r="G211" i="145" l="1"/>
  <c r="G212" i="145" s="1"/>
  <c r="G213" i="145" l="1"/>
  <c r="L9" i="6"/>
  <c r="N9" i="6"/>
  <c r="L10" i="6"/>
  <c r="N10" i="6"/>
  <c r="L11" i="6"/>
  <c r="N11" i="6"/>
  <c r="L12" i="6"/>
  <c r="N12" i="6"/>
  <c r="L13" i="6"/>
  <c r="N13" i="6"/>
  <c r="L14" i="6"/>
  <c r="N14" i="6"/>
  <c r="L15" i="6"/>
  <c r="N15" i="6"/>
  <c r="L16" i="6"/>
  <c r="N16" i="6"/>
  <c r="L17" i="6"/>
  <c r="N17" i="6"/>
  <c r="L18" i="6"/>
  <c r="N18" i="6"/>
  <c r="L19" i="6"/>
  <c r="N19" i="6"/>
  <c r="L22" i="6"/>
  <c r="N22" i="6"/>
  <c r="L23" i="6"/>
  <c r="N23" i="6"/>
  <c r="L24" i="6"/>
  <c r="N24" i="6"/>
  <c r="L25" i="6"/>
  <c r="N25" i="6"/>
  <c r="L26" i="6"/>
  <c r="N26" i="6"/>
  <c r="L27" i="6"/>
  <c r="N27" i="6"/>
  <c r="L28" i="6"/>
  <c r="N28" i="6"/>
  <c r="L29" i="6"/>
  <c r="N29" i="6"/>
  <c r="L30" i="6"/>
  <c r="P30" i="6"/>
  <c r="L31" i="6"/>
  <c r="P31" i="6"/>
  <c r="L32" i="6"/>
  <c r="P32" i="6"/>
  <c r="L33" i="6"/>
  <c r="N33" i="6"/>
  <c r="L34" i="6"/>
  <c r="N34" i="6"/>
  <c r="L35" i="6"/>
  <c r="N35" i="6"/>
  <c r="L36" i="6"/>
  <c r="N36" i="6"/>
  <c r="L37" i="6"/>
  <c r="N37" i="6"/>
  <c r="L38" i="6"/>
  <c r="N38" i="6"/>
  <c r="L39" i="6"/>
  <c r="N39" i="6"/>
  <c r="L40" i="6"/>
  <c r="N40" i="6"/>
  <c r="L41" i="6"/>
  <c r="N41" i="6"/>
  <c r="L42" i="6"/>
  <c r="N42" i="6"/>
  <c r="P45" i="6"/>
  <c r="L20" i="6" l="1"/>
  <c r="L45" i="6" s="1"/>
  <c r="P43" i="6"/>
  <c r="P46" i="6" s="1"/>
  <c r="P53" i="6" s="1"/>
  <c r="N43" i="6"/>
  <c r="N46" i="6" s="1"/>
  <c r="N20" i="6"/>
  <c r="N45" i="6" s="1"/>
  <c r="R42" i="6"/>
  <c r="L43" i="6"/>
  <c r="L46" i="6" s="1"/>
  <c r="R19" i="6"/>
  <c r="L53" i="6" l="1"/>
  <c r="N53" i="6"/>
</calcChain>
</file>

<file path=xl/sharedStrings.xml><?xml version="1.0" encoding="utf-8"?>
<sst xmlns="http://schemas.openxmlformats.org/spreadsheetml/2006/main" count="548" uniqueCount="270">
  <si>
    <t>Kg</t>
  </si>
  <si>
    <t>09-15 Jun'00</t>
  </si>
  <si>
    <t>16-27 Jun'00</t>
  </si>
  <si>
    <t>28-30 Jun'00</t>
  </si>
  <si>
    <t>No.</t>
  </si>
  <si>
    <t>Tipo</t>
  </si>
  <si>
    <t>Período</t>
  </si>
  <si>
    <t>Observaciones</t>
  </si>
  <si>
    <t>Presentado</t>
  </si>
  <si>
    <t>Ave. Lázaro Cárdenas-Alfonso Reyes</t>
  </si>
  <si>
    <t>Control de Generadores</t>
  </si>
  <si>
    <t>Generador</t>
  </si>
  <si>
    <t>Cliente</t>
  </si>
  <si>
    <t>COMSA</t>
  </si>
  <si>
    <t>Volúmen</t>
  </si>
  <si>
    <t>Autorizado</t>
  </si>
  <si>
    <t>Junio'00</t>
  </si>
  <si>
    <t>Julio'00</t>
  </si>
  <si>
    <t>Agosto'00</t>
  </si>
  <si>
    <t>Septiembre'00</t>
  </si>
  <si>
    <t>Octubre'00</t>
  </si>
  <si>
    <t>Noviembre'00</t>
  </si>
  <si>
    <t>Diciembre'00</t>
  </si>
  <si>
    <t>Acumulado a la Fecha:</t>
  </si>
  <si>
    <t>Ord</t>
  </si>
  <si>
    <t>Quin.</t>
  </si>
  <si>
    <t>Trazo y Nivelación</t>
  </si>
  <si>
    <t>Cobrado en Estimación:</t>
  </si>
  <si>
    <t>Excavación de Pilas de Cimentación</t>
  </si>
  <si>
    <t>ML</t>
  </si>
  <si>
    <t>Acero de Refuerzo en Pilas</t>
  </si>
  <si>
    <t>Concreto F'C=250 kg/cm2 en Pilas</t>
  </si>
  <si>
    <t>Señalamiento Preventivo</t>
  </si>
  <si>
    <t>Jgo</t>
  </si>
  <si>
    <t>Total Mes de Junio del 2000</t>
  </si>
  <si>
    <t>01-08 Jul'00</t>
  </si>
  <si>
    <t>Corte con Disco de Pavimento de 5 cm esp.</t>
  </si>
  <si>
    <t>Demolición de Carpeta Asfáltica de 5 cm esp.</t>
  </si>
  <si>
    <t>Limpieza Final de la Obra</t>
  </si>
  <si>
    <t>Terracerías Escarificadas</t>
  </si>
  <si>
    <t>Sub-base de 15 cm de esp.</t>
  </si>
  <si>
    <t>Riego de Impregnación</t>
  </si>
  <si>
    <t>Carpeta de concreto asfáltico</t>
  </si>
  <si>
    <t>Demolición de Guarnición</t>
  </si>
  <si>
    <t>Adt</t>
  </si>
  <si>
    <t>Total Mes de Julio del 2000</t>
  </si>
  <si>
    <t>Cancelados</t>
  </si>
  <si>
    <t>09-15 Jul'00</t>
  </si>
  <si>
    <t>s/n</t>
  </si>
  <si>
    <t>Excavación para Cimentaciones</t>
  </si>
  <si>
    <t>Plantilla en Zapatas</t>
  </si>
  <si>
    <t>Acero de Refuerzo en Zapatas</t>
  </si>
  <si>
    <t>Corte al 21 de Julio del 2000</t>
  </si>
  <si>
    <t>Q3</t>
  </si>
  <si>
    <t>Q4</t>
  </si>
  <si>
    <t xml:space="preserve">Construcción de Paso a Desnivel </t>
  </si>
  <si>
    <t>Concepto</t>
  </si>
  <si>
    <t>Clave</t>
  </si>
  <si>
    <t>Unidad</t>
  </si>
  <si>
    <t>P.U.</t>
  </si>
  <si>
    <t>Importe</t>
  </si>
  <si>
    <t>CONCEPTO</t>
  </si>
  <si>
    <t>UNIDAD</t>
  </si>
  <si>
    <t>M2</t>
  </si>
  <si>
    <t>Ml.</t>
  </si>
  <si>
    <t>M3</t>
  </si>
  <si>
    <t>II.1.0</t>
  </si>
  <si>
    <t>II.2.0</t>
  </si>
  <si>
    <t>II.5.0</t>
  </si>
  <si>
    <t>II.6.0</t>
  </si>
  <si>
    <t>II.9.0</t>
  </si>
  <si>
    <t>III.7</t>
  </si>
  <si>
    <t>CANTIDAD</t>
  </si>
  <si>
    <t>KG</t>
  </si>
  <si>
    <t>I</t>
  </si>
  <si>
    <t>II</t>
  </si>
  <si>
    <t xml:space="preserve"> PRELIMINARES</t>
  </si>
  <si>
    <t>SUBESTRUCTURA</t>
  </si>
  <si>
    <t>DIAFRAGMAS</t>
  </si>
  <si>
    <t>JUNTAS DE CALZADA</t>
  </si>
  <si>
    <t xml:space="preserve">LOSAS DE ACCESO </t>
  </si>
  <si>
    <t xml:space="preserve">BANCOS DE APOYO </t>
  </si>
  <si>
    <t>PILOTES DE CIMENTACION</t>
  </si>
  <si>
    <t>PZA</t>
  </si>
  <si>
    <t>TRABES  PRETENSADAS</t>
  </si>
  <si>
    <t>HRS</t>
  </si>
  <si>
    <t>PARAPETOS EN PUENTE</t>
  </si>
  <si>
    <t>TERRACERIAS Y PAVIMENTOS</t>
  </si>
  <si>
    <t>III</t>
  </si>
  <si>
    <t>SUPERESTRUCTURA</t>
  </si>
  <si>
    <t>IV</t>
  </si>
  <si>
    <t>PRECIO UNITARIO ($)</t>
  </si>
  <si>
    <t>IMPORTE ($)</t>
  </si>
  <si>
    <t>HA</t>
  </si>
  <si>
    <t>CABEZALES</t>
  </si>
  <si>
    <t>MARCOS DE CONCRETO REFORZADO INTERNOS</t>
  </si>
  <si>
    <t>MARCOS DE CONCRETO REFORZADO EXTERNOS</t>
  </si>
  <si>
    <t>GUARNICION DE CONCRETO</t>
  </si>
  <si>
    <t>LOSAS PARA PASO PEATONAL</t>
  </si>
  <si>
    <t>LOSAS PARA PASO VEHICULAR</t>
  </si>
  <si>
    <t>PANTALLA PROTECCION</t>
  </si>
  <si>
    <t>V</t>
  </si>
  <si>
    <t>REHABILITACION DE CALLE MEXQUITIC DE CALLE VALLE GRANDE A CALLE DOLORES</t>
  </si>
  <si>
    <t>CATALOGO DE CONCEPTOS</t>
  </si>
  <si>
    <t>PRECIO UNITARIO CON LETRA</t>
  </si>
  <si>
    <t>NÚMERO DE LICITACIÓN:</t>
  </si>
  <si>
    <t>NOMBRE DE LA OBRA:</t>
  </si>
  <si>
    <t>UBICACIÓN:</t>
  </si>
  <si>
    <t>EL SAUCITO, SAN LUIS POTOSÍ, S.L.P.</t>
  </si>
  <si>
    <t>SUBTOTAL:</t>
  </si>
  <si>
    <t>SUB-TOTAL:</t>
  </si>
  <si>
    <t>I.V.A. (16 %):</t>
  </si>
  <si>
    <t>T  O  T  A  L:</t>
  </si>
  <si>
    <t>IMPORTE TOTAL CON LETRA:</t>
  </si>
  <si>
    <t>TRAZO Y NIVELACIÓN DURANTE EL TIEMPO QUE DURE LA OBRA; INCLUYE: EQUIPO TOPOGRÁFICO, MATERIAL DE CONSUMO, HERRAMIENTA, MANO DE OBRA A DISPOSICIÓN DE SUPERVISIÓN Y TODO LO NECESARIO PARA SU CORRECTA EJECUCION. P.U.C.T.T.</t>
  </si>
  <si>
    <t>SONDEOS PARA UBICACIÓN DE LÍNEAS DE SERVICIOS DE AGUA POTABLE, DE DRENAJE SANITARIO, DE GAS NATURAL, ETC. INCLUYE: CORTE CON DISCO, DEMOLICIONES, EXCAVACIÓN MANUAL EN TODO TIPO DE MATERIAL, RELLENOS, BASE HIDRAULICA Y CARPETA ASFALTICA, HERRAMIENTA, MANO DE OBRA Y TODO LO NECESARIO PARA LA CORRECTA EJECUCION. P.U.C.T.T.</t>
  </si>
  <si>
    <t>DEMOLICIÓN DE ELEMENTOS DE CONCRETO HIDRAULICO EXISTENTE REFORZADO  INCLUYE: ACAMELLONADO DE MATERIAL PRODUCTO DE LA DEMOLICIÓN PARA SU POSTERIOR RETIRO, EQUIPO, HERRAMIENTA, MANO DE OBRA. VOLUMEN MEDIDO EN CAJA. P.U.C.T.T.</t>
  </si>
  <si>
    <t>BOMBEO DE ACHIQUE EN AREAS DE CIMENTACION PARA ABATIR EL NIVEL FREATICO DURANTE EL PROCESO DE CONSTRUCCION CON BOMBA DE 4" DE DIAMETRO, PREVIA AUTORIZACION POR LA SUPERVISION. INCLUYE: EQUIPO DE BOMBEO, MANGUERAS, PICHANCHA, HERRAMIENTA, MANO DE OBRA Y TODO LO NECESARIO PARA LA CORRECTA EJECUCION.  P.U.C.T.T.</t>
  </si>
  <si>
    <t>DESMONTE DE TERRENO EN AREAS POR PAVIMENTAR PARA UNA DENSIDAD DE 95% DE MATORRAL SUBMONTANO. INCLUYE: TALA, ROZA, DESENRAICE, LIMPIA Y RETIRO DEL MATERIAL PRODUCTO DEL DESMONTE A TIRO LIBRE FUERA DE LA OBRA, MAQUINARIA, MANO DE OBRA, HERRAMIENTA Y TODO LO NECESARIO PARA SU CORRECTA EJECUCIÓN. P.U.C.T.T.</t>
  </si>
  <si>
    <t>RETIRO DE ÁRBOL DE LA REGION EXISTENTE MAYOR A 10 PULGADAS DE DIAMETRO SIN RECUPERACION. INCLUYE: EXCAVACIONES, DESENRAICE, TALA, ROZA, CARGA Y ACARREO A TIRO LIBRE FUERA DE LA OBRA. INCLUYE: MAQUINARIA, EQUIPO, HERRAMIENTA, MANO DE OBRA, FLETES, MOVIMIENTOS DENTRO DE LA OBRA Y TODO LO NECESARIO PARA LA CORRECTA EJECUCION DE LOS TRABAJOS.  P.U.C.T.T.</t>
  </si>
  <si>
    <t>SONDEOS POR MEDIOS MANUALES Y/O MECÁNICOS PARA LOCALIZAR TUBERÍAS DE SERVICIOS EXISTENTES (GAS, AGUA, ELECTRICIDAD) EN EL ÁREA DEL PROYECTO. INCLUYE: MATERIALES, CORTE CON DISCO, EXCAVACIÓN, LOCALIZAR LA POSICIÓN Y PROFUNDIDAD DE LAS TUBERÍAS ENTERRADAS EN EL ÁREA, CONTANDO CON EL APOYO DE PERSONAL DE LAS COMPAÑÍAS DE SERVICIO, SIGUIENDO LAS RECOMENDACIONES DE LOS REPRESENTANTES, RELLENO (CON EL MISMO MATERIAL) PARA CERRAR LA EXCAVACIÓN, COMPACTACIÓN, EQUIPO, HERRAMIENTA Y MANO DE OBRA. P.U.C.T.T.</t>
  </si>
  <si>
    <t>DEMOLICIÒN DE BANQUETA  Y/O RAMPA DE CONCRETO ARMADO EXISTESTE DE HASTA 20 CM DE ESPESOR. INCLUYE: CORTE CON DISCO, CARGA Y RETIRO DE MATERIAL FUERA DE LA OBRA A TIRO LIBRE, ACARREOS, EQUIPO, HERRAMIENTA Y MANO DE OBRA. P.U.C.T.T.</t>
  </si>
  <si>
    <t>PERFORACIÓN PREVIA PARA PILOTE TANGENTE   DE 1.00 M DE DIÁMETRO EN TODO TIPO DE MATERIAL. INCLUYE: ACCESOS, PLATAFORMAS DE TRABAJO, PERFORACIÓN, EN SU CASO ADEME METÁLICO RECUPERABLE Y LODOS BENTONÍTICOS Y/O POLÍMEROS, CARGA Y ACARREO DEL MATERIAL PRODUCTO DE LA EXCAVACIÓN A TIRO LIBRE FUERA DE LA OBRA, HERRAMIENTAS, EQUIPO, MANO DE OBRA Y TODO LO NECESARIO PARA LA CORRECTA EJECUCION.  P.U.C.T.T.</t>
  </si>
  <si>
    <t>PERFORACIÓN PREVIA PARA PILOTE SECANTE DE CIMENTACIÓN DE 1.00 M DE DIÁMETRO EN TODO TIPO DE MATERIAL. INCLUYE: ACCESOS, PLATAFORMAS DE TRABAJO, PERFORACIÓN, EN SU CASO ADEME METÁLICO RECUPERABLE Y LODOS BENTONÍTICOS Y/O POLÍMEROS, CARGA Y ACARREO DEL MATERIAL PRODUCTO DE LA EXCAVACIÓN A TIRO LIBRE FUERA DE LA OBRA, HERRAMIENTAS, EQUIPO, MANO DE OBRA Y TODO LO NECESARIO PARA LA CORRECTA EJECUCION. P.U.C.T.T.</t>
  </si>
  <si>
    <t>SUMINISTRO, HABILTADO Y COLOCACION DE ACERO DE REFUERZO EN PILOTES DE CIMENTACIÓN Y COLUMNAS, CON ACERO CORRUGADO DE FY=4,200 KG/CM2, AMARRADO EN EL LUGAR CON ALAMBRE RECOCIDO. INCLUYE: MATERIALES, DESPERDICIOS, TRASLAPES , HABILITADO, ACARREOS, GANCHOS, SILLETAS, MAQUINARIA Y EQUIPO  PARA SU COLOCACION DENTRO DE LA PERFORACION, HERRAMIENTA, MANO DE OBRA Y TODO LO NECESARIO PARA LA CORRECTA EJECUCION. P.U.C.T.T.</t>
  </si>
  <si>
    <t>DEMOLICIÓN DE CABEZAS DE PILOTES DE 1.00 M DE DIAMETRO DE CONCRETO F´C= 250 KG/CM2. INCLUYE: EQUIPO MECANICO O MANUAL, MANO DE OBRA PARA LA DEMOLICIÓN, CEPILLADO DEL ACERO, LIMPIEZA, HERRAMIENTA, CARGA, ACARREO Y DESCARGA DE MATERIAL PRODUCTO DE LA DEMOLICION A TIRO LIBRE FUERA DE LA OBRA Y TODO LO NECESARIO PARA LA CORRECTA EJECUCIÓN DE LOS TRABAJOS. P.U.C.T.T.</t>
  </si>
  <si>
    <t>DEMOLICIÓN DE CABEZAS DE PILOTES DE 1.00 M DE DIAMETRO DE CONCRETO F´C= 60 KG/CM2 . INCLUYE: EQUIPO MECANICO O MANUAL, MANO DE OBRA PARA LA DEMOLICIÓN, CEPILLADO DEL ACERO, LIMPIEZA, HERRAMIENTA, CARGA, ACARREO Y DESCARGA DE MATERIAL PRODUCTO DE LA DEMOLICION A TIRO LIBRE FUERA DE LA OBRA Y TODO LO NECESARIO PARA LA CORRECTA EJECUCIÓN DE LOS TRABAJOS. P.U.C.T.T.</t>
  </si>
  <si>
    <t>SUMINISTRO Y COLOCACION DE CIMBRA Y DESCIMBRA APARENTE,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</si>
  <si>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HABILITADO Y COLOCACION DE ACERO DE REFUERZO,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</si>
  <si>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CIMBRA Y DESCIMBRA APARENTE EN BANCOS DE APOYO,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</si>
  <si>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HABILITADO Y COLOCACION DE ACERO DE REFUERZO EN BANCOS DE APOYO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</si>
  <si>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CONSTRUCCION DE TRABE PRETENSADA TIPO AASHTO II  DE 18.70 ML DE LARGO PROMEDIO, DE ACUERDO AL PLANO, INCLUYE CIMBRA Y DECIMBRA APARENTE METALICA, ACERO DE REFUERZO FY=4200 KG/CM2, ACERO DE PRESFUERZO DE BAJA RELAJACIÓN EN TRABES PRETENSADAS CON UN ESFUERZO MÍNIMO A LA RUPTURA = 19,000 KG/CM2, GANCHOS DE IZAJE UTILIZANDO CABLE DE ACERO TIPO CASCABEL SERIE 6-37, DUCTOS DE PVC DE 1 1/4" DE DIAMETRO POR 8" DE LARGO Y CONCRETO PREMEZCLADO EN TRABES PRETENSADAS DE F'C=500 KG/CM2, TMA 3/4", REVENIMIENTO DE 14 ± 2 CM, MATERIALES, MANO DE OBRA, HERRAMIENTA, EQUIPO Y TODO LO NECESARIO PARA LA CORRECTA EJECUCION. P.U.C.T.T.</t>
  </si>
  <si>
    <t>SUMINISTRO Y COLOCACION DE PLACAS DE NEOPRENO DUREZA SHORE 60 PARA APOYO FIJO DE 25X40X2.5CM REFORZADO CON PLACAS DE ACERO. INCLUYE: MATERIALES, FABRICACION, COLOCACION, ALINEACION, MANO DE OBRA, EQUIPO Y TODO LO NECESARIO PARA SU CORRECTA INSTALACION. P.U.C.T.T.</t>
  </si>
  <si>
    <t>SUMINISTRO Y COLOCACION DE PLACAS DE NEOPRENO DUREZA SHORE 60 PARA APOYO MOVIL DE 25X40X4.7CM REFORZADO CON PLACAS DE ACERO. INCLUYE: MATERIALES, FABRICACION, COLOCACION, ALINEACION, MANO DE OBRA, EQUIPO Y TODO LO NECESARIO PARA SU CORRECTA INSTALACION. P.U.C.T.T.</t>
  </si>
  <si>
    <t>ACERO ESTRUCTURAL A-36 EN CANALES, ANGULOS, PLACAS, ETC. INCLUYE: SUMINISTRO, HABILITACIÓN, CORTES, DESPERDICIOS, ACARREOS, COLOCACIÓN, SOLDADURA, PRUEBAS,  MATERIALES, MANO DE OBRA, HERRAMIENTA, EQUIPO, MANIOBRAS DE MONTAJE Y TODO LO NECESARIO PARA SU CORRECTA EJECUCIÓN. P.U.C.T.T.</t>
  </si>
  <si>
    <t>ACERO ESTRUCTURAL ASTM A-325 EN TORNILLOS, TUERCAS Y RONDANAS. INCLUYE: SUMINISTRO, HABILITACIÓN, DESPERDICIOS, ACARREOS, COLOCACIÓN, SOLDADURA, PRUEBAS,  MATERIALES, MANO DE OBRA, HERRAMIENTA, EQUIPO, MANIOBRAS, ELEMENTOS DE FIJACIÓN Y TODO LO NECESARIO PARA SU CORRECTA EJECUCIÓN. P.U.C.T.T.</t>
  </si>
  <si>
    <t>SUMINISTRO Y COLOCACION DE CIMBRA Y DESCIMBRA APARENTE EN LOSAS,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</si>
  <si>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HABILITADO Y COLOCACION DE ACERO DE REFUERZO EN LOSAS,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</si>
  <si>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CIMBRA Y DESCIMBRA APARENTE EN LOSAS,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</si>
  <si>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E INSTALACION DE JUNTA DE CALZADA TIPO MEX T-50 Y SUS REMATES. INCLUYE: SUMINISTRO, HABILITADO, COLOCACIÓN, INYECTADO,  MATERIALES, EQUIPO, MANO DE OBRA Y TODO LO NECESARIO PARA SU CORRECTA EJECUCIÓN. P.U.C.T.T.</t>
  </si>
  <si>
    <t>SUMINISTRO, HABILITADO Y COLOCACION DE ACERO DE REFUERZO EN JUNTAS DE CALZADA,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</si>
  <si>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CIMBRA Y DESCIMBRA APARENTE EN REMATE DE PARAPETO,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</si>
  <si>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HABILITADO Y COLOCACION DE ACERO DE REFUERZO EN REMATE DE PARAPETO,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</si>
  <si>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CIMBRA Y DESCIMBRA COMÚN EN LOSAS DE ACCESO, MEDIDA A LÍNEAS DE PROYECTO, UTILIZANDO MADERA, LOS TROQUELES Y DEMÁS REFUERZOS SERÁN DISEÑADOS  POR EL CONTRATISTA, ASÍ COMO MOLDURAS Y CHAFLANES RESPETANDO LA GEOMETRÍA DE LAS MISMAS. INCLUYE: TRAZO, FABRICACIÓN, CORTE, HABILITACIÓN, COLOCACIÓN, MATERIALES, MANO DE OBRA, EQUIPO, OBRA FALSA Y TODO LO NECESARIO PARA LA CORRECTA EJECUCION. P.U.C.T.T.</t>
  </si>
  <si>
    <t>SUMINISTRO, HABILITADO Y COLOCACION DE ACERO DE REFUERZO EN LOSAS DE ACCESO,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</si>
  <si>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CORTE DE MATERIAL TIPO  I Y II  POR MEDIOS MECÁNICOS DE ACUERDO A NIVELES DE DESPLANTE SEGUN PROYECTO, VOLUMEN MEDIDO EN CAJA. INCLUYE: ACAMELLONAMIENTO, TRASLADOS DE MAQUINARIA Y EQUIPO, MAQUINARIA, EQUIPO,  HERRAMIENTA, MANO DE OBRA Y TODO LO CORRECTO PARA SU CORRECTA EJECUCION. P.U.C.T.T.</t>
  </si>
  <si>
    <t>CORTE DE MATERIAL TIPO III POR MEDIOS MECANICOS  HASTA NIVEL DE DESPLANTE SEGUN PROYECTO, VOLUMEN MEDIDO EN CAJA. INCLUYE: ACAMELLONAMIENTO, TRASLADOS DE MAQUINARIA Y EQUIPO, MAQUINARIA, EQUIPO, HERRAMIENTA, MANO DE OBRA Y TODO LO NECESARIO PARA SU CORRECTA EJECUCION. P.U.C.T.T.</t>
  </si>
  <si>
    <t>CARGA, ACARREO Y DESCARGA DE MATERIAL PRODUCTO DE CORTES Y/O EXCAVACION A TIRO LIBRE FUERA DE LA OBRA, VOLUMEN MEDIDO EN CAJA. INCLUYE: MAQUINARIA, EQUIPO, ACARREOS, MANIOBRAS, HERRAMIENTA, TRASLADOS DE MAQUINARIA, MANO DE OBRA Y TODO LO NECESARIO PARA SU CORRECTA EJECUCION. P.U.C.T.T.</t>
  </si>
  <si>
    <t>TERRAPLEN EN VIALIDADES A NIVEL FORMADO CON MATERIAL DE BANCO, COMPACTADO AL 95% DE SU MASA VOLUMETRICA MAXIMA EN CAPAS NO MAYORES DE 20 CM. DE ESPESOR COMPACTO Y GARANTIZANDO UN V.R.S. MÍNIMO DEL 40%, CON ANGULO DE FRICCION INTERNA MAYOR O IGUAL A 32°, PORCENTAJE DE FINOS QUE PASE LA MALLA 200 MENOR AL 15%, TAMAÑO MAXIMO DEL AGREGADO DE 3" Y % QUE PASA LA MALLA  40  MENOR AL 60%, EL MATERIAL DEBERÁ SER APROBADO POR LABORATORIO. INCLUYE: AGUA, SUMINISTRO DE MATERIALES, MAQUINARIA, EQUIPO, FLETES Y ACARREOS, TRASPALEOS, HERRAMIENTA, MANO DE OBRA Y TODO LO NECESARIO PARA LA CORRECTA EJECUCION DE LOS TRABAJOS. P.U.C.T.T.</t>
  </si>
  <si>
    <r>
      <rPr>
        <b/>
        <sz val="9"/>
        <color theme="1"/>
        <rFont val="Arial"/>
        <family val="2"/>
      </rPr>
      <t>TERRACERIA ESCARIFICADA DE 0.20 MTS. DE ESPESOR MEJORADA CON CEMENTO TIPO CPO AL 3% EN PESO</t>
    </r>
    <r>
      <rPr>
        <sz val="9"/>
        <color theme="1"/>
        <rFont val="Arial"/>
        <family val="2"/>
      </rPr>
      <t>, CONFORMADA Y COMPACTADA AL 95% DE SU P.V.S.M. SEGÚN PRUEBA DE LABORATORIO, INCLUYE: LA ESCARIFICACION DEL MATERIAL, EL SUMINISTRO Y ADICIÓN DE LOS MATERIALES ESTABILIZADORES QUE CUMPLAN CON LAS ESPECIFICACIONES CORRESPONDIENTES, AGUA PARA HUMEDAD ÓPTIMA, HOMOGENIZADO Y TENDIDO DEL MATERIAL, COMPACTACIÓN AL GRADO ESPECIFICADO, SUMINISTRO DE MATERIALES, FLETES Y ACARREOS, MANO DE OBRA, EQUIPO Y HERRAMIENTA Y TODO LO NECESARIO PARA LA CORRECTA EJECUCION DE LSO TRABAJOS.  P.U.C.T.T.</t>
    </r>
  </si>
  <si>
    <r>
      <rPr>
        <b/>
        <sz val="9"/>
        <color theme="1"/>
        <rFont val="Arial"/>
        <family val="2"/>
      </rPr>
      <t xml:space="preserve">CAPA DE PEDRAPLEN DE 0.50M A 70 CM, </t>
    </r>
    <r>
      <rPr>
        <sz val="9"/>
        <color theme="1"/>
        <rFont val="Arial"/>
        <family val="2"/>
      </rPr>
      <t>FORMADA CON FRAGMENTOS DE 3 A 8 PULGADAS DE TAMAÑO, LOS CUALES DEBERAN SER INSERTADOS EN EL TERRENO NATURAL MEDIANTE UN BANDEO CON UN TRACTOR DE ORUGAS CON PESO MINIMO DE 36 TON DE MANERA QUE PASE CUANDO MENOS 3 VECES POR SITIO, LO CUAL DEBERA HACERSE EN CAPAS DE HASTA 25 CM CADA UNA, INCLUYE EQUIPO, HERRAMIENTA Y MANO DE OBRA. SEGÚN LAS ESPECIFICACIONES DE CONSTRUCCION.  P.U.C.T.T.</t>
    </r>
  </si>
  <si>
    <t>CAPA SUBRASANTE  DE 0.30 M. DE ESPESOR FORMADA CON MATERIAL SELECCIONADO DE BANCO CON VALOR RELATIVO DE SOPORTE DE CALIFORNIA MÍNIMO 20 % QUE CUMPLA CON LAS ESPECIFICACIONES DE CALIDAD VIGENTES Y COMPACTADA AL 98 % DE SU MASA VOLUMÉTRICA SECA MÁXIMA. DE ACUERDO A PRUEBAS DE LABORATORIO INCLUYE EL SUMINISTRO DE MATERIALES, MANO DE OBRA, CARGA Y ACARREO, AGUA PARA HUMEDAD OPTIMA, TENDIDO Y COMPACTACIÓN AL GRADO ESPECIFICADO Y TODO LO NECESARIO PARA LA CORRECTA EJECUCION DE LOS TRABAJOS. P.U.C.T.T.</t>
  </si>
  <si>
    <t>SUBBASE HIDRAULICA DE 0.20 M. DE ESPESOR, FORMADO CON AGREGADO PÉTREO TOTALMENTE TRITURADO, CALIDAD DE BASE, COMPACTADA AL 100% DE SU MASA VOLUMETRICA SECA MAXIMA CORRESPONDIENTE SEGUN PRUEBAS DE LABORATORIO. INCLUYE: EL SUMINISTRO DE TODOS LOS MATERIALES, MANO DE OBRA, MAQUINARIA, FLETES Y ACARREOS, TRASPALEOS,  EQUIPO Y TODO LO NECESARIO PARA LA CORRECTA EJECUCION DE LOS TRABAJOS. P.U.C.T.T.</t>
  </si>
  <si>
    <t>BASE HIDRAULICA DE 0.20 M. DE ESPESOR, FORMADO CON AGREGADO PÉTREO TOTALMENTE TRITURADO, CALIDAD DE BASE, ESTABILIZADA CON 3% DE CEMENTO PORTLAND TIPO I RESPECTO AL PESO DEL MATERIAL, COMPACTADA AL 100% DE SU MASA VOLUMETRICA SECA MAXIMA CORRESPONDIENTE SEGUN PRUEBAS DE LABORATORIO. INCLUYE:EL SUMINISTRO DE TODOS LOS MATERIALES, MANO DE OBRA, MAQUINARIA, FLETES Y ACARREOS, TRASPALEOS,  EQUIPO Y TODO LO NECESARIO PARA LA CORRECTA EJECUCION DE LOS TRABAJOS. P.U.C.T.T.</t>
  </si>
  <si>
    <t>RIEGO DE IMPREGNACION CON ASFALTO, SE USARA UNA EMULSION CON ROMPIMIENTO MEDIO (ECI-65) A RAZON DE (1.4 LTS/M² - 1.6 LTS/M²); INCLUYE: BARRIDO MECANICO, EQUIPO, HERRAMIENTA Y MANO DE OBRA Y TODO LO NECESARIO PARA LA CORRECTA EJECUCION. P.U.C.T.T.</t>
  </si>
  <si>
    <t>RIEGO DE LIGA CON ASFALTO, SE USARA UNA EMULSION CON ROMPIMIENTO RAPIDO (ECR-60) A RAZON DE (0.4 LTS/M² - 0.6 LTS/M²); INCLUYE: BARRIDO MECANICO, EQUIPO, HERRAMIENTA Y MANO DE OBRA Y TODO LO NECESARIO PARA LA CORRECTA EJECUCION. P.U.C.T.T.</t>
  </si>
  <si>
    <t>SUMINISTRO Y COLOCACION DE CARPETA ASFALTICA DENSA DE ACUERDO A DISEÑO (CAPA CON APORTE ESTRUCTURAL) , TAMAÑO MAXIMO DE GRANULOMETRIA 1/2",  CONCRETO ASFÁLTICO ELABORADO EN PLANTA EN CALIENTE, FORMADO CON AGREGADO PÉTREO   Y CEMENTO ASFÁLTICO MODIFICADO  GRADO PG 76-22. AMBOS MATERIALES DEBERÁN CUMPLIR CON LAS ESPECIFICACIONES PARTICULARES Y LAS APLICABLES EN CADA CASO. LA MEZCLA ASFÁLTICA DEBERÁ DISEÑARSE PARA  EL PROTOCOLO AMAAC NIVEL II,  ESTA CAPA SERÁ DE CONCRETO ASFÁLTICO MODIFICADO CON ADITIVO  SBS O SBR  EN  EL  ESPESOR INDICADO. LA CARPETA ASFALTICA TERMINADA DEBERA TENER UNA PERMEABILIDAD MENOR AL 10% CUMPLIENDO CON LO ESTABLECIDO EN LAS ESPECIFICACIONES PARTICULARES.  P.U.C.T.T.</t>
  </si>
  <si>
    <r>
      <rPr>
        <b/>
        <sz val="9"/>
        <rFont val="Arial"/>
        <family val="2"/>
      </rPr>
      <t>TRAZO Y NIVELACIÓN</t>
    </r>
    <r>
      <rPr>
        <sz val="9"/>
        <rFont val="Arial"/>
        <family val="2"/>
      </rPr>
      <t xml:space="preserve"> DE LAS ÁREAS POR REHABILITAR DURANTE EL TIEMPO QUE DURE LA OBRA; INCLUYE: BRIGADA DE TOPOGRAFÍA  CON EQUIPO TOPOGRÁFICO, MATERIAL DE CONSUMO, HERRAMIENTA Y MANO DE OBRA A DISPOSICIÓN DE SUPERVISIÓN Y TODO LO NECESARIO PARA LA CORRECTA EJECUCIÓN DE LOS TRABAJOS. P.U.C.T.T.</t>
    </r>
  </si>
  <si>
    <r>
      <rPr>
        <b/>
        <sz val="9"/>
        <rFont val="Arial"/>
        <family val="2"/>
      </rPr>
      <t xml:space="preserve">FRESADO EN SUPERFICIE DE RODAMIENTO </t>
    </r>
    <r>
      <rPr>
        <sz val="9"/>
        <rFont val="Arial"/>
        <family val="2"/>
      </rPr>
      <t>DETERIORADA HASTA 5 CMS PARA RECIBIR CARPETA NUEVA, SEGÚN LA NORMA SCT N-CSV-CAR-3-02-006/10. INCLUYE: LA MAQUINARIA Y EQUIPOS ESPECIALIZADOS PARA LA EJECUCIÓN DE LOS TRABAJOS, HERRAMIENTA MENOR, MANO DE OBRA, CARGA Y ACARREO DEL MATERIAL PRODUCTO DEL FRESADO A TIRO LIBRE, Y TODO LO NECESARIO PARA LA CORRECTA EJECUCIÓN DE LOS TRABAJOS. P.U.C.T.T.</t>
    </r>
  </si>
  <si>
    <t>SUMINISTRO Y COLOCACIÓN DE CARPETA ASFÁLTICA PARA RENIVELACION, COMPACTADA DEL 93.0 AL 98.0 % DE SU GRAVEDAD TEÓRICA MÁXIMA GMM CORRESPONDIENTE, TAMAÑO NOMINAL DE GRANULOMETRÍA ½”, CONCRETO ASFALTICO ELABORADO EN PLANTA EN CALIENTE, FORMADO CON AGREGADO PÉTREO DE TRITURACIÓN TOTAL Y CEMENTO ASFALTICO MODIFICADO CON POLIMERO STYLINK o SIMILAR PG 76H-22. AMBOS MATERIALES DEBERÁN CUMPLIR CON LAS ESPECIFICACIONES PARTICULARES Y LAS APLICABLES EN CADA CASO. LA MEZCLA ASFÁLTICA DEBERÁ DISEÑARSE CON METODOLOGÍA AMAAC NIVEL II, INCLUYENDO: BARRIDO POR MEDIO MECÁNICOS, RIEGO DE LIGA CON PRODUCTO ASFALTICO EMULSIFICADO QUE CUMPLA LAS ESPECIFICACIONES APLICABLES A RAZÓN DE 0.6 LTS/M2, SUMINISTRO DE TODOS LOS MATERIALES, DISEÑO Y CONTROL DE LA MEZCLA ASFÁLTICA EN PLANTA Y DURANTE EL TENDIDO POR LABORATORIO ACREDITADO POR LA EMA EN EL ÁREA DE MEZCLAS ASFÁLTICAS, EQUIPO, HERRAMIENTA, MANO DE OBRA, FLETES, ACARREOS Y TODO LO NECESARIO PARA LA CORRECTA EJECUCIÓN DE LOS TRABAJOS. P.U.C.T.T.</t>
  </si>
  <si>
    <r>
      <rPr>
        <b/>
        <sz val="9"/>
        <rFont val="Arial"/>
        <family val="2"/>
      </rPr>
      <t>SUMINISTRO Y COLOCACIÓN DE GEO MALLA BIDIRECCIONAL FABRICADA CON HILOS DE FIBRA DE VIDRIO</t>
    </r>
    <r>
      <rPr>
        <sz val="9"/>
        <rFont val="Arial"/>
        <family val="2"/>
      </rPr>
      <t xml:space="preserve"> RECUBIERTA CON POLIMERO ELASTOMERO CON ADESIVOS SENCIBLE A LA PRESIÓN  PARA REHABILITACIÓN O REFUERZOS DE CARPETAS ASFALTICAS, APRETURA DE 25 MILIMETROS POR 25 MILIMETROS, RESITENCIA DE 100 KN/M POR 100 KN/M, GLASGRID BASIC 100 TENSAR o SIMILAR, INCUYE EQUIPO, HERRAMIENTA, MANO DE OBRA, FLETES, ACARREOS Y TODO LO NECESARIO PARA LA CORRECTA EJECUCIÓN DE LOS TRABAJOS. P.U.C.T.T.</t>
    </r>
  </si>
  <si>
    <r>
      <rPr>
        <b/>
        <sz val="9"/>
        <rFont val="Arial"/>
        <family val="2"/>
      </rPr>
      <t>SUMINISTRO Y COLOCACIÓN DE CARPETA ASFÁLTICA DE 5 CMS. DE ESPESOR, COMPACTADA DEL 93.0 AL 98.0 % DE SU GRAVEDAD TEÓRICA MÁXIMA GMM</t>
    </r>
    <r>
      <rPr>
        <sz val="9"/>
        <rFont val="Arial"/>
        <family val="2"/>
      </rPr>
      <t xml:space="preserve"> CORRESPONDIENTE, TAMAÑO NOMINAL DE GRANULOMETRÍA ½”, CONCRETO ASFALTICO ELABORADO EN PLANTA EN CALIENTE, FORMADO CON AGREGADO PÉTREO DE TRITURACIÓN TOTAL Y CEMENTO ASFALTICO MODIFICADO CON POLIMERO STYLINK o SIMILAR  PG 76H-22. AMBOS MATERIALES DEBERÁN CUMPLIR CON LAS ESPECIFICACIONES PARTICULARES Y LAS APLICABLES EN CADA CASO, INCLUYENDO ESPECIALMENTE LOS COEFICIENTES DE FRICCIÓN Y TEXTURA APLICABLES. LA MEZCLA ASFÁLTICA DEBERÁ DISEÑARSE CON METODOLOGÍA AMAAC NIVEL II, INCLUYENDO: BARRIDO POR MEDIO MECÁNICOS, RIEGO DE LIGA CON PRODUCTO ASFALTICO EMULSIFICADO QUE CUMPLA LAS ESPECIFICACIONES APLICABLES A RAZÓN DE 0.6 LTS/M2, SUMINISTRO DE TODOS LOS MATERIALES, DISEÑO Y CONTROL DE LA MEZCLA ASFÁLTICA EN PLANTA Y DURANTE EL TENDIDO POR LABORATORIO ACREDITADO POR LA EMA EN EL ÁREA DE MEZCLAS ASFÁLTICAS ENIVELACION DE REJILLAS PLUVIALES, REGISTROS DE VALVULAS, TAPAS Y BROCALES DE DRENAJE SANITARIO, EQUIPO, HERRAMIENTA, MANO DE OBRA, FLETES, ACARREOS Y TODO LO NECESARIO PARA LA CORRECTA EJECUCIÓN DE LOS TRABAJOS. P.U.C.T.T.</t>
    </r>
  </si>
  <si>
    <r>
      <rPr>
        <b/>
        <sz val="9"/>
        <rFont val="Arial"/>
        <family val="2"/>
      </rPr>
      <t xml:space="preserve">BACHEO MAYOR CONSIDERANDO UNA ESTRUCTURA DE ACUERDO A LO SIGUIENTE: </t>
    </r>
    <r>
      <rPr>
        <sz val="9"/>
        <color rgb="FFFF0000"/>
        <rFont val="Arial"/>
        <family val="2"/>
      </rPr>
      <t>DEMOLICIÓN DE LOSA DE CONCRETO DAÑADA</t>
    </r>
    <r>
      <rPr>
        <sz val="9"/>
        <rFont val="Arial"/>
        <family val="2"/>
      </rPr>
      <t xml:space="preserve"> POR MEDIOS MECÁNICOS DE ACUERDO A NIVELES DEL PROYECTO, INCLUYE: </t>
    </r>
    <r>
      <rPr>
        <b/>
        <sz val="9"/>
        <rFont val="Arial"/>
        <family val="2"/>
      </rPr>
      <t xml:space="preserve">CORTE EN TODO TIPO DE MATERIAL POR MEDIOS MECÁNICOS DE ACUERDO A NIVELES DEL PROYECTO DE 20 CM; INCLUYE: EQUIPO, HERRAMIENTA Y MANO DE OBRA, CARGA, ACARREO Y RETIRO DEL MATERIAL PRODUCTO DEL CORTE, Y TODO LO NECESARIO PARA LA CORRECTA EJECUCIÓN DE LOS TRABAJOS; </t>
    </r>
    <r>
      <rPr>
        <sz val="9"/>
        <rFont val="Arial"/>
        <family val="2"/>
      </rPr>
      <t xml:space="preserve">FORMACIÓN DE ESTRUCTURA DE TERRACERÍA DE ACUERDO A LO SIGUIENTE: RECOMPACTACIÓN DE LA CAPA DE DESPLANTE; </t>
    </r>
    <r>
      <rPr>
        <b/>
        <sz val="9"/>
        <rFont val="Arial"/>
        <family val="2"/>
      </rPr>
      <t>BASE ESTABILIZADA CON CEMENTO DE 20 CMS DE ESPESOR,  FORMADA CON AGREGADO PETREO TOTALMENTE TRITURADO CALIDAD BASE CON C.B.R. DE 100%, ESTABILIZADA CON 5% DE CEMENTO PORTLAND CPO CON RESPECTO AL VOLUMEN DEL MATERIAL, HOMOGENIZADO, HUMEDECIDO, TENDIDO Y COMPACTADO DEL MATERIAL AL 95% DE SU MASA VOLUMÉTRICA MÁXIMA CORRESPONDIENTE. INCLUYE: EL SUMINISTRO  DE LOS MATERIALES AGREGADO PETREO Y PARA ESTABILIZACIÓN,   MAQUlNARIA Y EQUIPO, FLETES Y ACARREOS, MANO  DE OBRA Y TODO LO NECESARIO PARA LA CORRECTA EJECUCIÓN DE LOS TRABAJOS. P.U.C.T.T.</t>
    </r>
  </si>
  <si>
    <r>
      <rPr>
        <b/>
        <sz val="9"/>
        <rFont val="Arial"/>
        <family val="2"/>
      </rPr>
      <t xml:space="preserve">BACHEO MAYOR CONSIDERANDO UNA ESTRUCTURA DE ACUERDO A LO SIGUIENTE: </t>
    </r>
    <r>
      <rPr>
        <sz val="9"/>
        <color rgb="FFFF0000"/>
        <rFont val="Arial"/>
        <family val="2"/>
      </rPr>
      <t xml:space="preserve">DEMOLICIÓN DE 5 CM DE PAVIMENTO ASFALTICO  DAÑADA </t>
    </r>
    <r>
      <rPr>
        <sz val="9"/>
        <rFont val="Arial"/>
        <family val="2"/>
      </rPr>
      <t xml:space="preserve">POR MEDIOS MECÁNICOS DE ACUERDO A NIVELES DEL PROYECTO, </t>
    </r>
    <r>
      <rPr>
        <b/>
        <sz val="9"/>
        <rFont val="Arial"/>
        <family val="2"/>
      </rPr>
      <t xml:space="preserve">CORTE EN TODO TIPO DE MATERIAL POR MEDIOS MECÁNICOS DE ACUERDO A NIVELES DEL PROYECTO DE 20 CM; INCLUYE: EQUIPO, HERRAMIENTA Y MANO DE OBRA, CARGA, ACARREO Y RETIRO DEL MATERIAL PRODUCTO DEL CORTE, Y TODO LO NECESARIO PARA LA CORRECTA EJECUCIÓN DE LOS TRABAJOS; </t>
    </r>
    <r>
      <rPr>
        <sz val="9"/>
        <rFont val="Arial"/>
        <family val="2"/>
      </rPr>
      <t xml:space="preserve">FORMACIÓN DE ESTRUCTURA DE TERRACERÍA DE ACUERDO A LO SIGUIENTE: RECOMPACTACIÓN DE LA CAPA DE DESPLANTE; </t>
    </r>
    <r>
      <rPr>
        <b/>
        <sz val="9"/>
        <rFont val="Arial"/>
        <family val="2"/>
      </rPr>
      <t>BASE ESTABILIZADA CON CEMENTO DE 20 CMS DE ESPESOR,  FORMADA CON AGREGADO PETREO TOTALMENTE TRITURADO CALIDAD BASE CON C.B.R. DE 100%, ESTABILIZADA CON 5% DE CEMENTO PORTLAND CPO CON RESPECTO AL VOLUMEN DEL MATERIAL, HOMOGENIZADO, HUMEDECIDO, TENDIDO Y COMPACTADO DEL MATERIAL AL 95% DE SU MASA VOLUMÉTRICA MÁXIMA CORRESPONDIENTE. INCLUYE: EL SUMINISTRO  DE LOS MATERIALES AGREGADO PETREO Y PARA ESTABILIZACIÓN,   MAQUlNARIA Y EQUIPO, FLETES Y ACARREOS, MANO  DE OBRA Y TODO LO NECESARIO PARA LA CORRECTA EJECUCIÓN DE LOS TRABAJOS. P.U.C.T.T.</t>
    </r>
  </si>
  <si>
    <t>SUMINISTRO Y COLOCACIÓN DE FLECHAS Y RALLAS DE CEBRA COLOR BLANCO, SOBRE LA CARPETA ASFALTICA A BASE DEPINTURA TRÁFICO CON MICROESFERA EN CARRILES DE CIRCULACION; INCUYE: MATERIALES, DESPERDICIOS, EQUIPO, HERRAMIENTA, MANO DE OBRA Y TODO LO NECESARIO PARA LA CORRECTA EJECUCIÓN DE LOS TRABAJOS. (DE ACUERDO A PROYECTO). P.U.C.T.T.</t>
  </si>
  <si>
    <t>SUMINISTRO Y COLOCACIÓN DE MARCAS EN EL PAVIMENTO CON RAYA CONTINUA Y DISCONTINUA, SOBRE LA CARPETA ASFALTICA A BASE DE PINTURA TERMOPLÁSTICA COLOR BLANCO CON MICROESFERA DE 15 CM. DE ANCHO, EN CARRILES DE CIRCULACIÓN, INCUYE: MATERIALES, DESPERDICIOS, EQUIPO, HERRAMIENTA, MANO DE OBRA Y TODO LO NECESARIO PARA LA CORRECTA EJECUCIÓN DE LOS TRABAJOS. (DE ACUERDO A PROYECTO). P.U.C.T.T.</t>
  </si>
  <si>
    <t>SUMINISTRO Y COLOCACIÓN DE MARCAS EN EL PAVIMENTO CON RAYA CONTINUA Y DISCONTINUA, SOBRE LA CARPETA ASFALTICA A BASE DE PINTURA TERMOPLÁSTICA COLOR AMARILLO CON MICROESFERA DE 15 CM. DE ANCHO, EN CARRILES DE CIRCULACIÓN, INCUYE: MATERIALES, DESPERDICIOS, EQUIPO, HERRAMIENTA, MANO DE OBRA Y TODO LO NECESARIO PARA LA CORRECTA EJECUCIÓN DE LOS TRABAJOS. (DE ACUERDO A PROYECTO). P.U.C.T.T.</t>
  </si>
  <si>
    <t>LIMPIEZA GENERAL DE LA OBRA; INCLUYE: EQUIPO, HERRAMIENTA Y MANO DE OBRA. P.U.C.T.T.</t>
  </si>
  <si>
    <t>SUMINISTRO Y COLOCACION DE CONCRETO PREMEZCLADO EN PILOTES DE CIMENTACIÓN, DE F'C=250 KG/CM2, TMA 3/4", REVENIMIENTO DE 14 ± 2 CM, COLADO, CURADO CON MEMBRANA. INCLUYE: SUMINISTRO Y COLOCACIÓN CON TUBO TREMIE, BOMBEO, VIBRADO, DESPERDICIOS, MANO DE OBRA, EQUIPO Y TODO LO NECESARIO PARA LA CORRECTA EJECUCION. P.U.C.T.T.</t>
  </si>
  <si>
    <t>SUMINISTRO Y COLOCACION DE CONCRETO PREMEZCLADO, DE F'C=250 KG/CM2, TMA 3/4", REVENIMIENTO DE 14 ± 2 CM, COLADO, CURADO CON MEMBRANA. INCLUYE: BOMBEO, VIBRADO, DESPERDICIOS, MANO DE OBRA, EQUIPO Y TODO LO NECESARIO PARA LA CORRECTA EJECUCION. P.U.C.T.T.</t>
  </si>
  <si>
    <t>SUMINISTRO Y COLOCACION DE CONCRETO PREMEZCLADO, DE F'C=250 KG/CM2, TMA 3/4", REVENIMIENTO DE 14 ± 2 CM, COLADO, CURADO CON MEMBRANA. INCLUYE: BOMBEO, VIBRADO,  DESPERDICIOS, MANO DE OBRA, EQUIPO Y TODO LO NECESARIO PARA LA CORRECTA EJECUCION. P.U.C.T.T.</t>
  </si>
  <si>
    <t>SUMINISTRO Y COLOCACION DE CONCRETO PREMEZCLADO EN BANCOS DE APOYO DE F'C=350 KG/CM2, TMA 3/4", REVENIMIENTO DE 14 ± 2 CM, COLADO, CURADO CON MEMBRANA. INCLUYE: BOMBEO, VIBRADO, DESPERDICIOS, MANO DE OBRA, EQUIPO Y TODO LO NECESARIO PARA LA CORRECTA EJECUCION. P.U.C.T.T.</t>
  </si>
  <si>
    <t>SUMINISTRO Y COLOCACION DE CONCRETO PREMEZCLADO EN LOSAS, DE F'C=250 KG/CM2, TMA 3/4", REVENIMIENTO DE 14 ± 2 CM, COLADO, CURADO CON MEMBRANA. INCLUYE: BOMBEO, VIBRADO, DESPERDICIOS, MANO DE OBRA, EQUIPO Y TODO LO NECESARIO PARA LA CORRECTA EJECUCION. P.U.C.T.T.</t>
  </si>
  <si>
    <t>SUMINISTRO Y COLOCACION DE CONCRETO PREMEZCLADO EN JUNTAS DE CALZADA, DE F'C=350 KG/CM2, TMA 3/4", REVENIMIENTO DE 14 ± 2 CM, COLADO, CURADO CON MEMBRANA. INCLUYE: BOMBEO, VIBRADO, DESPERDICIOS, MANO DE OBRA, EQUIPO Y TODO LO NECESARIO PARA LA CORRECTA EJECUCION. P.U.C.T.T.</t>
  </si>
  <si>
    <t>SUMINISTRO Y COLOCACION DE CONCRETO PREMEZCLADO EN REMATE DE PARAPETO, DE F'C=250 KG/CM2, TMA 3/4", REVENIMIENTO DE 14 ± 2 CM, COLADO, CURADO CON MEMBRANA. INCLUYE: VIBRADO, DESPERDICIOS, MANO DE OBRA, EQUIPO Y TODO LO NECESARIO PARA LA CORRECTA EJECUCION. P.U.C.T.T.</t>
  </si>
  <si>
    <t>SUMINISTRO Y COLOCACION DE CONCRETO PREMEZCLADO EN LOSAS DE ACCESO, DE F'C=250 KG/CM2, TMA 3/4", REVENIMIENTO DE 14 ± 2 CM, COLADO, CURADO CON MEMBRANA. INCLUYE:  BOMBEO, VIBRADO, DESPERDICIOS, MANO DE OBRA, EQUIPO Y TODO LO NECESARIO PARA LA CORRECTA EJECUCION. P.U.C.T.T.</t>
  </si>
  <si>
    <t>SUMINISTRO Y COLOCACION DE CONCRETO PREMEZCLADO EN PILOTES DE CIMENTACIÓN, DE F'C=60 KG/CM2, TMA 3/4", REVENIMIENTO DE 14 ± 2 CM, COLADO, CURADO CON MEMBRANA. INCLUYE: SUMINISTRO Y COLOCACIÓN CON TUBO TREMIE, BOMBEO, VIBRADO, DESPERDICIOS, MANO DE OBRA, EQUIPO Y TODO LO NECESARIO PARA LA CORRECTA EJECUCION. P.U.C.T.T.</t>
  </si>
  <si>
    <t>TRANSPORTE Y MONTAJE DE TRABE PRETENSADA TIPO AASHTO III DE ACUERDO AL PLANO, HASTA EL LUGAR DE SU IZAJE. INCLUYE: CARGA EN PLANTA, PERMISOS, MANIOBRAS, ACARREOS, DESCARGAS, ALMACENAJE, APOYOS TEMPORALES, OBRAS FALSAS, MAQUINARIA Y EQUIPO, TRAZO EN EJES DE APOYO, MONTAJE DE ELEVACIÓN, SERA RESPONSABILIDAD DEL CONTRATISTA LA ESTABILIDAD LATERAL DE LA TRABE DURANTE EL TRANSPORTE Y EN GENERAL TODO LO NECESARIO PARA SU CORRECTO MONTAJE SEGÚN PLANOS Y/O A SATISFACCION DE LA SUPERVISIÓN. P.U.C.T.T.</t>
  </si>
  <si>
    <t>LIMPIEZA Y PINTURA DE ACUERDO AL SIGUIENTE PROCEDIMIENTO: TODAS LAS PIEZAS METÁLICAS DEBERÁN SER PINTADAS, SE APLICARÁN INORGANICO DE ZINC CON UN ESPESOR DE 3-4 MILS PULG., EPOXICO RA-26 MODIFICADO CON ESPESOR DE 4 A 6 MILS PULG Y POLIURETANO RA-28 MODIFICADO CON ESPESOR DE 3 A 4 MILS PULGADA, ACABADO COLOR BLANCO O AUTORIZADO POR LA SUPERVISIÓN. INCLUYE: LIMPIEZA MANUAL O CON EQUIPO ADECUADO DEL AREA POR PINTAR, BAÑO DE ARENA SILICA POR EL METODO DE SANDBLAST, APLICACION CON PISTOLA Y COMPRESOR, MATERIALES, MANO DE OBRA, MAQUINARIA, EQUIPO, HERRAMIENTA Y TODO LO NECESARIO PARA LA CORRECTA EJECUCION.  P.U.C.T.T.</t>
  </si>
  <si>
    <t>CORTE CON DISCO EN PAVIMENTO ASFALTICO Y CONCRETO HIDRAULICO, HASTA 15CMS DE ESPESOR, INCLUYE: EQUIPO, HERRAMIENTA, MANO DE OBRA Y TODO LO NECESARIO PARA SU CORRECTA EJECUCION Y SEGURIDAD. P.U.C.T.T.</t>
  </si>
  <si>
    <t>DEMOLICIÓN DE CARPETA ASFALTICA EXISTENTE, INCLUYE: ACAMELLONADO DE MATERIAL PRODUCTO DE LA DEMOLICIÓN PARA SU POSTERIOR RETIRO, EQUIPO, HERRAMIENTA, MANO DE OBRA. VOLUMEN MEDIDO EN CAJA. P.U.C.T.T.</t>
  </si>
  <si>
    <t>RETIRO DE MATERIAL PRODUCTO DE LA DEMOLICIÓN. INCLUYE: COEFICIENTES DE ABUNDAMIENTO, CARGA, ACARREOS, DESCARGAS, KILOMETROS SUBSECUENTES Y PERMISO DE TIRADERO MUNICIPAL. TIRO LIBRE (FA=1.5) Y TODO LO NECESARIO PARA SU CORRECTA EJECUCION. P.U.C.T.T.</t>
  </si>
  <si>
    <t>DEMOLICIÓN DE GUARNICIONES DE CONCRETO EXISTENTES. INCLUYE: CORTE CON DISCO, CARGA Y RETIRO DE MATERIAL FUERA DE LA OBRA A TIRO LIBRE, ACARREOS, EQUIPO, HERRAMIENTA Y MANO DE OBRA. P.U.C.T.T.</t>
  </si>
  <si>
    <t>SUMINISTRO E INSTALACION DE TAPIAL DE MADERA EN EL PERIMETRO DE LA OBRA CONFORMADO POR BARROTES DE MADERA DE PINO DE 4 POR 4 PULGADAS Y TRIPLAY DE PINO DE MEDIA PULGADA. INCLUYE SUMINISTRO, INSTALACION, CLAVOS, HERRAMIENTA, MANO DE OBRA Y TODO LO NECESARIO PARA SU CORRECTA EJECUCIÓN. P.U.C.T.T.</t>
  </si>
  <si>
    <t>TRAZO DE RED DE DRENAJE PLUVIAL, INCLUYE BRIGADA DE TOPOGRAFIA, HERRAMIENTA, EQUIPO, MANO DE OBRA Y TODO LO NECESARIO PARA SU CORECTA EJECUCION DEL CONCEPTO. P.U.C.T.T.</t>
  </si>
  <si>
    <t>EXCAVACIÓN POR MEDIOS MECANICOS EN MATERIAL TIPO I Y II A UNA PROFUNDIDAD SEGÚN PROYECTO. INCLUYE: AFINE DE FONDO Y TALUDES, HERRAMIENTA, EQUIPO, MANO DE OBRA Y TODO LO NECESARIO PARA SU CORRECTA EJECUCION DEL CONCEPTO. P.U.C.T.T.</t>
  </si>
  <si>
    <t>M³</t>
  </si>
  <si>
    <t>EXCAVACIÓN POR MEDIOS MECANICOS EN MATERIAL TIPO III A UNA PROFUNDIDAD SEGÚN PROYECTO. INCLUYE: AFINE DE FONDO Y TALUDES, HERRAMIENTA, EQUIPO, MANO DE OBRA Y TODO LO NECESARIO PARA SU CORRECTA EJECUCION DEL CONCEPTO. P.U.C.T.T.</t>
  </si>
  <si>
    <t>CORTE CON DISCO EN PAVIMENTO ASFALTICO Y/O CONCRETO HIDRAULICO, HASTA 15CMS DE ESPESOR, INCLUYE: EQUIPO, HERRAMIENTA , MANO DE OBRA Y TODO LO NECESARIO PARA SU CORRECTA EJECUCION Y SEGURIDAD. P.U.C.T.T.</t>
  </si>
  <si>
    <t>DEMOLICIÓN DE CARPETA HIDRÁULICA EXISTENTE, INCLUYE: ACAMELLONADO DE MATERIAL PRODUCTO DE LA DEMOLICIÓN PARA SU POSTERIOR RETIRO, EQUIPO, HERRAMIENTA, MANO DE OBRA Y TODO LO NECESARIO PARA SU CORRECTA EJECUCION DEL CONCEPTO. VOLUMEN MEDIDO EN CAJA. P.U.C.T.T.</t>
  </si>
  <si>
    <t>CARGA Y RETIRO DE MATERIAL PRODUCTO DE LA DEMOLICIÓN. INCLUYE: COEFICIENTES DE ABUNDAMIENTO, CARGA, ACARREOS,DESCARGAS, KILOMETROS SUBSECUENTES Y PERMISO DE TIRADERO MUNICIPAL. TIRO LIBRE (FA=1.5) Y TODO LO NECESARIO PARA SU CORRECTA EJECUCION. P.U.C.T.T.</t>
  </si>
  <si>
    <t>RELLENO COMPACTADO CON MATERIAL SELECCIONADO PRODUCTO DE LA EXCAVACIÓN, EN CAPAS DE 30 CM. MÁXIMO, COMPACTADO AL 90% P.V.M. INCLUYE: INCORPORACION DE HUMEDAD OPTIMA, ACARREOS INTERNOS, HERRAMIENTA, EQUIPO, MANO DE OBRA Y TODO LO NECESARIO PARA LA CORRECTA EJECUCION DEL CONCEPTO. P.U.C.T.T.</t>
  </si>
  <si>
    <t>RELLENO COMPACTADO CON MATERIAL DE BANCO, EN CAPAS DE 30 CM. MÁXIMO, COMPACTADO AL 90% P.V.M. INCLUYE: INCORPORACION DE HUMEDAD OPTIMA, ACARREOS INTERNOS, HERRAMIENTA, EQUIPO, MANO DE OBRA Y TODO LO NECESARIO PARA LA CORRECTA EJECUCION DEL CONCEPTO. P.U.C.T.T.</t>
  </si>
  <si>
    <t>RETIRO DE MATERIAL SOBRANTE FUERA DE OBRA TIRO LIBRE. INCLUYE: 30% ABUNDAMIENTO, CARGA, KILOMETROS SUBSECUENTES Y DESCARGA DE MATERIAL, ACARREOS, HERRAMIENTA, EQUIPO, MANO DE OBRA Y TODO LO NECESARIO PARA LA CORRECTA EJECUCION DEL CONCEPTO. P.U.C.T.T.</t>
  </si>
  <si>
    <t>PLANTILLA DE CONCRETO POBRE h = 5 CM. ESPESOR f'c = 100 KG/CM². INCLUYE: SUMINISTRO, COLADO, DESPERDICIOS, HERRAMIENTA, EQUIPO, MANO DE OBRA Y TODO LO NECESARIO PARA LA CORRECTA EJECUCION DEL CONCEPTO. P.U.C.T.T.</t>
  </si>
  <si>
    <t>M²</t>
  </si>
  <si>
    <t>ACOSTILLADO DE TUBERIA HASTA 30 CM ARRIBA DEL LOMO DEL TUBO CON MATERIAL CALIZA NO CLASIFICADA, INCLUYE SUMINISTRO, EQUIPO DE COMPACTACIÓN NEUMATICO Y MANUAL, HERRAMIENTA, MANO DE OBRA Y TODO LO NECESARIO PARA LA CORRECTA EJECUCION DEL CONCEPTO. P.U.C.T.T.</t>
  </si>
  <si>
    <t>SUMINISTRO DE TUBERIA TIPO HEL CORE PFG  O SIMILAR  DE 48 PULGADAS DE DIAMETRO NOMINAL INTERNO, HECHA A BASE DE LAMINA DE ACERO ALUMINIZADO TIPO II CALIBRE 16 CON CORRUGACION HELICOIDAL CONTINUA DE 5 POR 1, INCLUYE: FLETE AL SITIO DE LOS TRABAJOS, DESCARGA, ALMACENAMIENTO Y TODO LO NECESARIO PARA SU CORRECTA EJECUCIÓN. P.U.C.T.T.</t>
  </si>
  <si>
    <t>INSTALACION  DE TUBERIA TIPO HEL CORE PFG  O SIMILAR  DE 48 PULGADAS DE DIAMETRO NOMINAL INTERNO, HECHA A BASE DE LAMINA DE ACERO ALUMINIZADO TIPO II CALIBRE 16 CON CORRUGACION HELICOIDAL CONTINUA DE 5 POR 1, INCLUYE: ABRAZADERAS, EMPAQUES, HERRAJES, TUERCAS, TORNILLOS Y LUBRICANTE, TENDIDO DE TUBERIA, MAQUINARIA  E INSTALACION, HERRAMIENTAS, MANO DE OBRA Y TODO LO NECESARIO PARA SU CORRECTA EJECUCIÓN. P.U.C.T.T.</t>
  </si>
  <si>
    <t>CIMBRA Y DESCIMBRA COMÚN PARA SUPERFICIES DE CAJONES, REGISTRO E IMBORNALES. INCLUYE: SUMINISTRO, CIMBRADO, DESCIMBRADO, CLAVOS, HERRAMIENTAS, EQUIPO, MANO DE OBRA Y TODO LO NECESARIO PARA SU CORRECTA EJECUCION DEL CONCEPTO. P.U.C.T.T.</t>
  </si>
  <si>
    <t>SUMINISTRO Y COLOCACIÓN DE CONCRETO f'c = 250 KG/CM², T.M.A. 3/4", PREMEZCLADO, VACIADO A TIRO DIRECTO EN ZONA DE IMBORNALES Y REGISTROS, INCLUYE: SUMINISTRO, VACIADO, VIBRADO, CURADO, DESPERDICIOS, HERRAMIENTA, EQUIPO, MANO DE OBRA Y TODO LO NECESARIO PARA LA CORRECTA EJECUCION DEL CONCEPTO. MEDIDO A LINEAS DE PROYECTO. P.U.C.T.T.</t>
  </si>
  <si>
    <t>ACERO DE REFUERZO CORRUGADO Fy = 4,200 KG/CM², VARIOS DIÁMETROS. INCLUYE: SUMINISTRO, CORTES, DOBLECES, HABILITADO, COLOCACIÓN, TRASLAPES, AMARRES, GRÚAS, HERRAMIENTA, EQUIPO, MANO DE OBRA Y TODO LO NECESARIO PARA LA CORRECTA EJECUCION DEL CONCEPTO. P.U.C.T.T.</t>
  </si>
  <si>
    <t>KG.</t>
  </si>
  <si>
    <t>ACERO ESTRUCTURAL EN SOLERAS DE REJILAS DE ACERO A 36, INCLUYE: SUMINISTRO, INSTALACION, SOLDADURA, FONDO ANTICORROSIVO, DOS MANOS DE PINTURA ESMALTE ALKIDALICA, HERRAMIENTA, MANO DE OBRA Y TODO LO NECESARIO PARA LA CORRECTA EJECUCION DEL CONCEPTO. P.U.C.T.T.</t>
  </si>
  <si>
    <t>BASE HIDRAULICA CEMENTADA  DE 20 CM. DE ESPESOR EN VIALIDADES A NIVEL, FORMADA CON AGREGADO PETREO TRITURADO QUE CUMPLA LAS ESPECIFICACIONES DE CALIDAD PARA MATERIALES DE BASE, ESTABILIZADO CON 3% DE CEMENTO PORTLAND TIPO I RESPECTO AL VOLUMEN DEL MATERIAL, COMPACTADA AL 95% DE SU P.V..S.M. CORRESPONDIENTE DE ACUERDO A PRUEBAS DE LABORATORIO. INCLUYE: SUMINISTRO DE MATERIALES, INCORPORACION DE HUMEDAD OPTIMA, MAQUINARIA, EQUIPO, CONTROL TOPOGRAFICO, HERRAMIENTA, MANO DE OBRA Y TODO LO NECESARIO PARA LA CORRECTA EJECUCION DEL CONCEPTO. P.U.C.T.T.</t>
  </si>
  <si>
    <t>RIEGO DE IMPREGNACIÓN CON PRODUCTO ASFÁLTICO FM-1 O EQUIVALENTE A RAZÓN DE 1.50 LTS/M² EN  PUENTE VEHICULAR. INCLUYE: BARRIDO MECÁNICO, SUMINISTRO DE MATERIALES, MAQUINARIA, HERRAMIENTA, EQUIPO, MANO DE OBRA Y TODO LO NECESARIO PARA LA CORRECTA EJECUCION DEL CONCEPTO. P.U.C.T.T.</t>
  </si>
  <si>
    <t>SUMINISTRO Y COLOCACIÓN DE CARPETA ASFÁLTICA DE 5 CMS. DE ESPESOR, COMPACTADA DEL 93.0 AL 98.0 % DE SU GRAVEDAD TEÓRICA MÁXIMA GMM CORRESPONDIENTE, TAMAÑO NOMINAL DE GRANULOMETRÍA ½”, CONCRETO ASFALTICO ELABORADO EN PLANTA EN CALIENTE, FORMADO CON AGREGADO PÉTREO DE TRITURACIÓN TOTAL Y CEMENTO ASFALTICO MODIFICADO CON POLIMERO STYLINK o SIMILAR  PG 76H-22. AMBOS MATERIALES DEBERÁN CUMPLIR CON LAS ESPECIFICACIONES PARTICULARES Y LAS APLICABLES EN CADA CASO, INCLUYENDO ESPECIALMENTE LOS COEFICIENTES DE FRICCIÓN Y TEXTURA APLICABLES. LA MEZCLA ASFÁLTICA DEBERÁ DISEÑARSE CON METODOLOGÍA AMAAC NIVEL II, INCLUYENDO: BARRIDO POR MEDIO MECÁNICOS, RIEGO DE LIGA CON PRODUCTO ASFALTICO EMULSIFICADO QUE CUMPLA LAS ESPECIFICACIONES APLICABLES A RAZÓN DE 0.6 LTS/M2, SUMINISTRO DE TODOS LOS MATERIALES, DISEÑO Y CONTROL DE LA MEZCLA ASFÁLTICA EN PLANTA Y DURANTE EL TENDIDO POR LABORATORIO ACREDITADO POR LA EMA EN EL ÁREA DE MEZCLAS ASFÁLTICAS RENIVELACION DE REJILLAS PLUVIALES, REGISTROS DE VALVULAS, TAPAS Y BROCALES DE DRENAJE SANITARIO, EQUIPO, HERRAMIENTA, MANO DE OBRA, FLETES, ACARREOS Y TODO LO NECESARIO PARA LA CORRECTA EJECUCIÓN DE LOS TRABAJOS. P.U.C.T.T.</t>
  </si>
  <si>
    <t>OBRAS DESVÍO DE DRENAJE PLUVIAL</t>
  </si>
  <si>
    <t>RETIRO DE INSTALACIONES AEREAS</t>
  </si>
  <si>
    <t>PZA.</t>
  </si>
  <si>
    <t>RETIRO DE POSTES CON RECUPERACION DE CONCRETO Y/O MADERA EN MEDIDAS DESDE 7 HASTA 11 MTS INCLUYE: TRASLADO, CARGA Y DESCARGA DEL POSTE DESDE EL SITIO DE RETIRO HASTA EL ALMACEN DE ZONA, SE DEBERA CONSIDERAR EL DESMANTELAMIENTO DE CUALQUIER TIPO DE ESTRUCTURA QUE PUEDA EXISTIR EN EL POSTE A RETIRAR, INCLUYENDO SU SISTEMA DE TIERRAS, SE DEBERA DE CONSIDERAR TAMBIEN EL RELLENO DE LA CEPA CON MATERIAL DE BANCO.SE SEBE CONSIDERAR LA DEMOLICIÓN DE LA BANQUETA EN LOS CASOS QUE APLIQUE, EL RETIRO DEL ESCOMBRO Y DESPERDICIOS A UN LUGAR AUTORIZADO POR LAS AUTORIDADES COMPETENTES. COLOCANDO SEÑALIZACIONES Y ACORDONANDO EL ÁREA CON PALETAS Y CINTAS FOSFORESCENTES PARA EVITAR ACCIDENTES CON LOS TRANSEÚNTES, REPOSICIÓN DE PISO IGUAL AL EXISTENTE ( EN RESISTENCIA, CALIDAD, ESPESOR, NIVELACIÓN Y ACABADO ), INCLUIRÁ MANO DE OBRA, MATERIALES, HERRAMIENTA, EQUIPOY TODO LO NECESARIO PARA SU CORRECTA EJECUCION. DEBERA DE OBSERVAR LA NORMA DE DISTRIBUCION VIGENTE. P.U.C.T.T.</t>
  </si>
  <si>
    <t>RETIRO DE SEMAFORO EXISTENTE PARA RESGUARDO EN ZONA SEÑALADA POR LA SUPERVISIÓN DEL MUNICIPIO, INCLUYE EQUIPO, HERRAMIENTA, TRASLADO, MANO DE OBRA Y TODO LO NECESARIO PARA SU CORRECTA EJECUCION. P.U.C.T.T.</t>
  </si>
  <si>
    <t>RETIRO DE RETENIDA RSA. INCLUYE: TRASLADO, CARGA Y DESCARGA  DESDE EL SITIO DE RETIRO HASTA EL ALMACEN DE ZONA, INCLUIRÁ MANO DE OBRA, MATERIALES, HERRAMIENTA, EQUIPO Y TODO LO NECESARIO PARA SU CORRECTA EJECUCION. DEBERA DE OBSERVAR LA NORMA DE DISTRIBUCION VIGENTE. P.U.C.T.T.</t>
  </si>
  <si>
    <t>RETIRO DE CONDUCTOR 3F AAC 1/0 AWG. INCLUYE: TRASLADO, CARGA Y DESCARGA  DESDE EL SITIO DE RETIRO HASTA EL ALMACEN DE ZONA, S INCLUIRÁ MANO DE OBRA, MATERIALES, HERRAMIENTA, EQUIPO Y TODO LO NECESARIO PARA SU CORRECTA EJECUCION.  DEBERA DE OBSERVAR LA NORMA DE DISTRIBUCION VIGENTE. P.U.C.T.T.</t>
  </si>
  <si>
    <t>DESMONTAJE Y RETIRO DE EQUIPO ELECTRICO. SE CONSIDERAN DENTRO DE ESTE CONCEPTO LOS SIGUIENTES: BANCO DE CAPACITORES, RESTAURADOR, TRANSFORMADOR, SECCIONADOR EN ACEITE Y CUCHILLAS DE OPERACIÓN EN GRUPO. INCLUYE ADEMÁS EL RETIRO DE LOS EQUIPOS ASOCIADOS, MANO DE OBRA, HERRAMIENTA , EQUIPO, CARGA, DESCARGA, TRASLADO AL ALMACEN DE ZONA Y TODO LO NECESARIO PARA SU CORRECTA EJECUCION. P.U.C.T.T.</t>
  </si>
  <si>
    <t>DESMONTAJE  Y  RETIRO DE CORTA CIRCUITO FUSIBLE 13 KV. SE CONSIDERAN DENTRO DE ESTE CONCEPTO LO SIGUIENTE RETIRO DE LOS CORTACIRCUITOS Y TODOS SUS HERRAJES. INCLUYE , MANO DE OBRA, HERRAMIENTA , EQUIPO, CARGA, DESCARGA, TRASLADO AL ALMACEN DE ZONA Y TODO LO NECESARIO PARA SU CORRECTA EJECUCION. P.U.C.T.T.</t>
  </si>
  <si>
    <t>RETIRO DE TRANSFORMADOR MONOFÁSICO O TRIFÁSICO EN 13,2 KV EN POSTE DE MADERA, CONCRETO O FIERRO. SE DEBERÁ CONSIDERAR EL RETIRO EN ESTRUCTURAS CON LÍNEA DESENERGIZDA, EN CASO DE EXISTIR LÍNEA PRIMARIA CON POTENCIAL LOS TRABAJOS SE REALIZARÁN EN FRÍO RESPETANDO LAS DISTANCIAS DE SEGURIDAD CON  RESPECTO A PARTES ENERGIZADAS EN CUMPLIMIENTO DEL REGLAMENTO DE SEGURIDAD E HIGIENE CAPITULO 100 DISTRIBUCIÓN. EN NINGÚN CASO EL CONTRATISTA REALIZARÁ TRABAJOS O MANIOBRAS SOBRE LÍNEAS PRIMARIAS ENERGIZADAS, ESTAS SERÁN REALIZADAS POR EL PERSONAL DE CFE. P.U.C.T.T.</t>
  </si>
  <si>
    <t>COLOCACION DE INSTALACIONES SUBTERRANEAS</t>
  </si>
  <si>
    <t>JGO</t>
  </si>
  <si>
    <t>Pza</t>
  </si>
  <si>
    <t>SUMINISTRO E INSTALACION DE POSTE PAT 13 MTS, INCLUYE: TRASLADO, CARGA Y DESCARGA, PARADO NIVELADO E INSTALACION UTILIZANDO  CONCRETO.  SE SEBE CONSIDERAR LA DEMOLICIÓN DE LA BANQUETA EN LOS CASOS QUE APLIQUE, EL RETIRO DEL ESCOMBRO Y DESPERDICIOS A UN LUGAR AUTORIZADO POR LAS AUTORIDADES COMPETENTES. EXCAVACIONES DE ZANJA POR CUALQUIER MEDIO, GRUA, REPOSICIÓN DE PISO IGUAL AL EXISTENTE ( EN RESISTENCIA, CALIDAD, ESPESOR, NIVELACIÓN Y ACABADO ), INCLUIRÁ MANO DE OBRA, MATERIALES, HERRAMIENTA, EQUIPO Y TODO LO NECESARIO PARA SU CORRECTA INSTALACION. DEBERA DE OBSERBARSE LA NORMA DE DISTRIBUCION VIGENTE. NOTA: DEBERÁ CONTAR CON AVISO DE PRUEBA DE LAPEM. P.U.C.T.T.</t>
  </si>
  <si>
    <t>CONSTRUCCIÓN DE BAJADA PARA TRANSICIÓN CON TUBO METÁLICO GALVANIZADO DE 6”F Y CODO DE 6” F  CON UN RADIO DE CURVATURA DE 1 M,  HASTA UNA ALTURA DE 6M  Y HASTA LLEGAR AL REGISTRO O POZO DE VISITA. INCLUYE: SUMINISTRO DE TUBO METÁLICO GALVANIZADO Y CODO, TRAZO, EN CUALQUIER TIPO DE TERRENO, ACARREOS DE MATERIALES SOBRANTES A TIRADEROS AUTORIZADOS POR EL MUNICIPIO, ENCOFRAMIENTO DE 5 CM EN TODAS DIRECCIONES, CON CONCRETO F’C=100 KG/CM2, MANO DE OBRA, MATERIALES, HERRAMIENTA, EQUIPO Y TODO LO NECESARIO PARA SU CORRECTO FUNCIONAMIENTO. DEBIENDO EFECTUAR  LIMPIEZA Y RETIRO DE SOBRANTES, MANTENIENDO EL ÁREA DE TRABAJO COMPLETAMENTE LIMPIA DURANTE EL PROCESO CONSTRUCTIVO HASTA LA ENTREGA DE LA OBRA.  SE SUMINISTRARA E INSTALARA UNA BOTA TERMO CONTRÁCTIL PARA TUBO DE 6” F Y 4 CABLES (3 PARA CABLE DE POTENCIA Y UNA PARA EL NEUTRO CORRIDO MULTIATERRIZADO EN LA TRANSICIÓN, APLICÁNDOLE CINTA DE RELLENO PARA ASEGURAR UN SELLO HERMÉTICO) POR CADA BAJADA, DESPUÉS DE INSTALAR Y ACOMODAR LOS CABLES SE APLICARÁ CALOR A LA BOTA, INSTALÁNDOLA DE ACUERDO AL INSTRUCTIVO DEL FABRICANTE ADEMÁS DE 4 HEBILLAS Y 4 FLEJES DE ACERO INOXIDABLE AISI 316, EL FLEJE SERÁ DE 16MM DE ANCHO POR 0.76MM DE ESPESOR PARA SUJECIÓN DEL TUBO AL POSTE DE LA TRANSICIÓN, LOS CUALES SE INSTALARAN DESPUÉS DE HABER INSTALADO LA BOTA TERMO CONTRÁCTIL. P.U.C.T.T.</t>
  </si>
  <si>
    <t>SUMINISTRO E INSTALACIÓN DE ESTRUCTURA DE PASO TIPO TS30 CON NEUTRO, GUARDA O RETORNO POR TIERRA. INCLUYE EL  VESTIDO A POSTE EN 13 KV. EL TOTAL DE LOS MATERIALES Y HERRAJES SERÁN PROPORCIONADOS POR EL CONTRATISTA. MANO DE OBRA, HERRAMIENTA, EQUIPO Y TODO LO NECESARIO PARA SU CORRECTA EJECUCION. P.U.C.T.T.</t>
  </si>
  <si>
    <t>SUMINISTRO E INSTALACIÓN DE ESTRUCTURA DE CORTE INTERMEDIO TIPO AD30 CON NEUTRO, GUARDA O RETORNO POR TIERRA. INCLUYE EL  VESTIDO A POSTE (EN 13 Ó 33 KV ).  EL TOTAL DE LOS MATERIALES Y HERRAJES SERÁN PROPORCIONADOS POR EL CONTRATISTA. MANO DE OBRA, HERRAMIENTA, EQUIPO Y TODO LO NECESARIO PARA SU CORRECTA EJECUCION. P.U.C.T.T.</t>
  </si>
  <si>
    <t>SUMINISTRO E INSTALACIÓN DE 3 CUCHILLAS SÓLIDAS DE 15 KV /600 AMP. PARA CONTAMINACIÓN, 3 APARTARRAYOS ADOM12 CON ENVOLVENTE DE HULE SILICÓN, MONTANDO LAS CUCHILLAS EN FORMA VERTICAL Y LOS APARTARRAYOS EN FORMA HORIZONTAL. INCLUYE: SUMINISTRO E INSTALACIÓN DE 3 CRUCETAS PT250, TORNILLERÍA, HERRAJES, CUCHILLAS, APARTARRAYOS, PUENTES DE CONDUCTOR, CONECTADORES, MANO DE OBRA, MATERIALES, HERRAMIENTA, EQUIPOS Y TODO LO NECESARIO PARA SU CORRECTA EJECUCION. SE DEBERÁ CONSIDERAR LA CONEXIÓN AL SISTEMA DE TIERRAS. DEBERÁ DE OBSERVARSE LA NORMA DE DISTRIBUCION VIGENTE. NOTA: DEBERÁ CONTAR CON AVISO DE PRUEBA DE LAPEM. P.U.C.T.T.</t>
  </si>
  <si>
    <t>SUMINISTRO E INSTALACIÓN DE ACOMETIDAS Y PREPARACIONES DE SERVICIO EN BAJA TENSIÓN AÉREAS DE 1, 2 O 3 FASES RELACIONADO CON EL CAMBIO DE RED AÉREA A SUBTERRÁNEA. CONTRATISTA SUMINISTRARÁ EL TOTAL DE LOS MATERIALES Y HERRAJES. LAS ACOMETIDAS DE LOS SERVICIOS SERÁN DE ACUERDO A ESPECIFICACIÓN VIGENTE DCBAT000, LAS PREPARACIONES DEBERÁN SER DE ACUERDO A LA ESPECIFICACIÓN APLICABLE: DCMBT100, 200, 300 Ó 400. MANO DE OBRA, HERRAMIENTA, EQUIPO Y TODO LO NECESARIO PARA SU CORRECTA EJECUCION. P.U.C.T.T.</t>
  </si>
  <si>
    <t>SUMINISTRO E INSTALACIÓN DE ACOMETIDAS DE SERVICIO EN MEDIA TENSIÓN SUBTERRÁNEAS DE 3 FASES CON UNA LONGITUD DE 24 MTS RELACIONADO CON EL CAMBIO DE LA RED AÉREA A SUBTERRÁNEA. CONTRATISTA SUMINISTRARÁ EL CONDUCTOR DE ACOMETIDA CABLE DE POTENCIA AISLADO AL 100% 15 KV CALIBRE 1/0 AWG A, HERRAJES, CONECTORES NECESARIOS Y EL TOTAL DE MATERIALES PARA SU INSTALACION. LAS ACOMETIDAS DEBERÁN SER DE ACUERDO A LA NORMA DE DISTRIBUCIÓN VIGENTE. INCLUYE CANALIZACIÓN PAD DE ACUERDO A NORMA DE CFE. MATERIALES, MANO DE OBRA, HERRAMIENTA, EQUIPO Y TODO LO NECESARIO PARA SU CORRECTA EJECUCION. P.U.C.T.T.</t>
  </si>
  <si>
    <t>SUMINISTRO E INSTALACIÓN DE REGISTRO PREFABRICADO DE BAJA TENSIÓN TIPO 2 EN BANQUETA PREFABRICADO DE ACUERDO A LA NORMA RBTB-2. SE CONSTRUIRÁ DE ACUERDO A CROQUIS CONSTRUCTIVO DE ESPECIFICACION CFE-RBTB2, CON TAPA DE CONCRETO, EL CONJUNTO QUEDARA NIVELADO CON EL PISO TERMINADO O PARTE SUPERIOR DE LA GUARNICION DE LA BANQUETA INCLUYE: SUMINISTRO DE TODOS LOS MATERIALES Y ACCESORIOS PARA SU CONSTRUCCIÓN, TRAZO11.34M, EN CUALQUIER TIPO DE TERRENO ACORDONANDO LAS CEPAS CON PALETAS Y ACARREOS DE MATERIAL SOBRANTE A SITIO AUTORIZADO POR EL MUNICIPIO, INCLUIRÁ MANO DE OBRA, MATERIALES, HERRAMIENTA, EQUIPO Y TODO LO NECESARIO PARA SU CORRECTA EJECUCION PARA PODER DESARROLLAR ESTA ACTIVIDAD DE ACUERDO A LA NORMA DE DISTRIBUCION – CONSTRUCCIÓN SUBTERRÁNEA CFE-BMT-C DEBIENDO EFECTUAR LIMPIEZA Y RETIRO DE SOBRANTES, MANTENIENDO EL ÁREA DE TRABAJO COMPLETAMENTE LIMPIA DURANTE EL PROCESO CONSTRUCTIVO Y HASTA LA ENTREGA DEL MISMO. SE INSTALARÁ DESPUÉS DE LOS BANCOS DE DUCTOS PARA QUE ESTOS LLEGUEN AL REGISTRO COLOCÁNDOSE EL CONCRETO CON LOS TUBOS EMBEBIDOS, DEJANDO UN ABOCINADO HECHO CON UN MORTERO RICO EN CEMENTO, DEJANDO LAS PAREDES Y ABOCINADOS LISOS Y SIN ARISTAS. NOTA: DEBERÁ CONTAR CON AVISO DE PRUEBA DE LAPEM. NOTA 2: SE DEBERÁ DE IDENTIFICAR LAS FASES DE CADA CIRCUITO MEDIANTE MARBETES DE IDENTIFICACIÓN CONFORME A LA NORMA CORRESPONDIENTE. P.U.C.T.T.</t>
  </si>
  <si>
    <t>SUMINISTRO E INSTALACIÓN DE REGISTRO PREFABRICADO DE MEDIA TENSION TIPO “RMTA4”. SE INSTALARÁ DE ACUERDO A CROQUIS CONSTRUCTIVO DE ESPECIFICACION CFE-TN-RMTA-4, CON TAPA DE FIERRO, EL CONJUNTO QUEDARA NIVELADO CON EL PISO TERMINADO O PARTE SUPERIOR DEL CORDÓN DE BANQUETA INCLUYE : SUMINISTRO DE TODOS LOS MATERIALES Y ACCESORIOS PARA SU INSTALACIÓN, TRAZO11.34M, EN CUALQUIER TIPO DE TERRENO ACORDONANDO LAS CEPAS CON PALETAS EXCAVACIONES EN CUALQUIER TIPO DE MATERIAL, , ACARREOS DE MATERIAL SOBRANTE A SITIO AUTORIZADO POR EL MUNICIPIO. INCLUIRÁ MANO DE OBRA, MATERIALES, HERRAMIENTA, EQUIPO Y TODO LO NECESARIO PARA SU CORRECTA EJECUCION PARA PODER DESARROLLAR ESTA ACTIVIDAD DE ACUERDO A LA NORMA DE DISTRIBUCION – CONSTRUCCIÓN SUBTERRÁNEA CFE-TN-RMTA-4 DEBIENDO EFECTUAR  LIMPIEZA Y RETIRO DE SOBRANTES, MANTENIENDO EL ÁREA DE TRABAJO COMPLETAMENTE LIMPIA DURANTE EL PROCESO CONSTRUCTIVO Y HASTA LA ENTREGA DEL MISMO.SE INSTALARÁ DESPUÉS DE LOS BANCOS DE DUCTOS PARA QUE ESTOS LLEGUEN AL REGISTRO COLOCÁNDOSE EL CONCRETO CON LOS TUBOS EMBEBIDOS, DEJANDO UN ABOCINADO HECHO  CON  UN MORTERO RICO EN CEMENTO, DEJANDO LAS PAREDES Y ABOCINADOS LISOS Y SIN ARISTAS. P.U.C.T.T</t>
  </si>
  <si>
    <t>SUMINISTRO E INSTALACIÓN DE REGISTRO DE MEDIA TENSIÓN TIPO RMTB4-TC, QUE CUMPLE CON LA NORMA CFE-RMTB4-TC, EL CUAL SE COLOCARA EN ZONAS DE BANQUETA QUEDANDO ESTE FUERA DE ZONAS DE ESTACIONAMIENTO Y  EL NIVEL SUPERIOR DEL REGISTRO QUEDARA 35 CMS. POR DEBAJO DEL NIVEL DEL PROYECTO DE BANQUETAS EN DONDE SE UBIQUE, INCLUYE: SUMINISTRO DE POZO DE VISITAS, TRASLADOS, GRUAS PARA MANIOBRAS DE IZAJE, TRAZO DE UBICACION,  CORTE DE BANQUETA EXISTENTE, DEMOLICION DE BANQUETA EXISTENTE, EXCAVACION MANUAL, EXCAVACION CON EQUIPO, POZO DE VISITA Y TAPA REFORZADA PARA TRAFICO LIGERO CON SU RESPECTIVO AVISO DE PRUEBA POR PARTE DE LAPEM, PLANTILLA DE 10 CMS. A BASE DE ARENA # 5, SEMBRADO Y NIVELADO DE POZO DE VISITA, RELLENOS A BASE DE ARENA # 5, MARCO DE ACERO GALVANIZADO POR INMERSION EN CALIENTE, REFORZAMIENTO PARA TRAFICO LIGERO, 2 HOJAS DE TAPA DE 1.50 X 0.75 MTS. FABRICADAS A BASE DE CONCRETO POLIMERICO CON ACABADO SIMILAR AL ACABADO DEL RECUBRIMIENTO EN BANQUETAS CON SU RESPECTIVO AVISO DE PRUEBA, DADO DE CONCRETO F'C =250 KG/CM2 CON UNA SECCION DE 0.35 X 0.25 MTS. Y UNA ALTURA MAXIMA DE 35 CMS. ARMADO EN SU REFUERZO PRINCIPAL CON 4 VRS. DEL NO. 3 Y ESTRIBOS EN SU REFUERZO SECUNDARIO A BASE DE VARILLAS DEL NO. 3 @ 20 CMS. DICHO DADO SERVIRA PARA RECIBIR Y NIVELAR EL MARO METALICO DEL REGISTRO, LA CUAL QUEDARA NIVELADA CON RESPECTO AL NUEVO NIVEL DEL PROYECTO DE BANQUETAS EN QUE SE UBIQUE EL POZO DE VISITAS, INLUYE: MANO DE OBRA, HERRAMIENTA, EQUIPO Y TODO LO NECESARIO PARA SU CORRECTA EJECUCION. P.U.C.T.T.</t>
  </si>
  <si>
    <t>SUMINISTRO E INSTALACIÓN DE POZO DE VISITAS DE MEDIA TENSIÓN TIPO PVMTBX TC, QUE CUMPLA CON LA NORMA CFE-PVMTBX TC, EL CUAL SE COLOCARA EN ZONAS DE BANQUETA QUEDANDO ESTE FUERA DE ZONAS DE ESTACIONAMIENTO Y  EL NIVEL SUPERIOR DEL REGISTRO QUEDARA 35 CMS. POR DEBAJO DEL NIVEL DEL PROYECTO DE BANQUETAS EN DONDE SE UBIQUE, INCLUYE: SUMINISTRO DE POZO DE VISITAS, TRASLADOS, GRUAS PARA MANIOBRAS DE IZAJE, TRAZO DE UBICACION,  CORTE DE BANQUETA EXISTENTE, DEMOLICION DE BANQUETA EXISTENTE, EXCAVACION MANUAL, EXCAVACION CON EQUIPO, POZO DE VISITA Y TAPA REFORZADA PARA TRAFICO LIGERO CON SU RESPECTIVO AVISO DE PRUEBA POR PARTE DE LAPEM, PLANTILLA DE 10 CMS. A BASE DE ARENA # 5, SEMBRADO Y NIVELADO DE POZO DE VISITA, RELLENOS A BASE DE ARENA # 5, MARCO DE ACERO GALVANIZADO POR INMERSION EN CALIENTE, REFORZAMIENTO PARA TRAFICO LIGERO, 2 HOJAS DE TAPA DE 1.50 X 0.75 MTS. FABRICADAS A BASE DE CONCRETO POLIMERICO CON ACABADO SIMILAR AL ACABADO DEL RECUBRIMIENTO EN BANQUETAS CON SU RESPECTIVO AVISO DE PRUEBA, DADO DE CONCRETO F'C =250 KG/CM2 CON UNA SECCION DE 0.35 X 0.25 MTS. Y UNA ALTURA MAXIMA DE 35 CMS. ARMADO EN SU REFUERZO PRINCIPAL CON 4 VRS. DEL NO. 3 Y ESTRIBOS EN SU REFUERZO SECUNDARIO A BASE DE VARILLAS DEL NO. 3 @ 20 CMS. DICHO DADO SERVIRA PARA RECIBIR Y NIVELAR EL MARCO METALICO DEL REGISTRO, LA CUAL QUEDARA NIVELADA CON RESPECTO AL NUEVO NIVEL DEL PROYECTO DE BANQUETAS EN QUE SE UBIQUE EL POZO DE VISITAS, INCLUYE: MANO DE OBRA, HERRAMIENTA, EQUIPO Y TODO LO NECESARIO PARA SU CORRECTA EJECUCION. P.U.C.T.T.</t>
  </si>
  <si>
    <t>SUMINISTRO E INSTALACIÓN DE BOVEDA DE MEDIA TENSIÓN TIPO BT-225, QUE CUMPLE CON LA NORMA CFE-BT225B, LA CUAL SE COLOCARA EN ZONAS DE BANQUETA QUEDANDO ESTE FUERA DE ZONAS DE ESTACIONAMIENTO Y  EL NIVEL SUPERIOR DEL REGISTRO QUEDARA 35 CMS. POR DEBAJO DEL NIVEL DEL PROYECTO DE BANQUETAS EN DONDE SE UBIQUE, INCLUYE: SUMINISTRO DE BOVEDA, TRASLADOS, GRUAS PARA MANIOBRAS DE IZAJE, TRAZO DE UBICACION,  CORTE DE BANQUETA EXISTENTE, DEMOLICION DE BANQUETA EXISTENTE, EXCAVACION MANUAL, EXCAVACION CON EQUIPO, BOVEDA Y MARCO REFORZADA PARA TRAFICO LIGERO CON UNA SECCION DE 2.40 X 1.80 MTS. EL CUAL CUENTA CON SU RESPECTIVO AVISO DE PRUEBA POR PARTE DE LAPEM, PLANTILLA DE 10 CMS. A BASE DE ARENA # 5, SEMBRADO Y NIVELADO DE BOVEDA, RELLENOS A BASE DE ARENA # 5, MARCO DE ACERO GALVANIZADO POR INMERSION EN CALIENTE, REFORZAMIENTO PARA TRAFICO LIGERO, 6 HOJAS DE TAPA DE 1.80 X 0.30 MTS. FABRICADAS A BASE DE CONCRETO POLIMERICO CON ACABADO SIMILAR AL ACABADO DEL RECUBRIMIENTO EN BANQUETAS CON SU RESPECTIVO AVISO DE PRUEBA, DADO DE CONCRETO F'C =250 KG/CM2 CON UNA SECCION DE 0.35 X 0.25 MTS. Y UNA ALTURA MAXIMA DE 35 CMS. ARMADO EN SU REFUERZO PRINCIPAL CON 4 VRS. DEL NO. 3 Y ESTRIBOS EN SU REFUERZO SECUNDARIO A BASE DE VARILLAS DEL NO. 3 @ 20 CMS. DICHO DADO SERVIRA PARA RECIBIR Y NIVELAR EL MARO METALICO DEL REGISTRO, LA CUAL QUEDARA NIVELADA CON RESPECTO AL NUEVO NIVEL DEL PROYECTO DE BANQUETAS EN QUE SE UBIQUE EL POZO DE VISITAS, INCLUYE: MANO DE OBRA, HERRAMIENTA, EQUIPO Y TODO LO NECESARIO PARA SU CORRECTA EJECUCION. P.U.C.T.T.</t>
  </si>
  <si>
    <t>EXCAVACIÓN DE CEPA EN TODO TIPO DE TERRENO PARA HINCADO DE POSTE, ESTACA, ANCLADO DE RETENIDA O SISTEMA DE TIERRAS. SE DEBE CONSIDERAR LA DEMOLICIÓN DE LA BANQUETA EN LOS CASOS QUE APLIQUE, EL RETIRO DEL ESCOMBRO Y DESPERDICIOS A UN LUGAR AUTORIZADO POR LAS AUTORIDADES COMPETENTES. COLOCANDO SEÑALIZACIONES Y ACORDONANDO EL ÁREA CON PALETAS Y CINTAS FOSFORESCENTES PARA EVITAR ACCIDENTES CON LOS TRANSEÚNTES, REPOSICIÓN DE PISO IGUAL AL EXISTENTE (EN RESISTENCIA, CALIDAD, ESPESOR, NIVELACIÓN Y ACABADO ), INCLUIRÁ MANO DE OBRA, MATERIALES, HERRAMIENTA, EQUIPO Y TODO LO NECESARIO PARA SU CORRECTA EJECUCION DEL CONCEPTO.  DEBERÁ DE OBSERVARSE LA NORMA DE DISTRIBUCION VIGENTE (EMPOTRAMIENTOS 03 00 00). P.U.C.T.T.</t>
  </si>
  <si>
    <t>CORTE CON DISCO DE PAVIMENTO ASFALTICO  Y/O CONCRETO HIDRAULICO EXISTENTE. INCLUYE: AGUA, EQUIPO, HERRAMIENTA, MANO DE OBRA Y TODO LO NECESARIO PARA SU CORRECTA EJECUCION. P.U.C.T.T.</t>
  </si>
  <si>
    <t>DEMOLICIÓN POR MEDIOS MANUALES DE BANQUETA DE CONCRETO EXISTENTE DE 12 CMS DE ESPESOR, INCLUYE: CARGA Y ACARREO DE MATERIALES AL ÁREA DE ACOPIO, HERRAMIENTA, MAQUINARIA, MANO DE OBRA Y TODO LO NECEARIO PARA SU CORRECTA EJECUCION. P.U.C.T.T.</t>
  </si>
  <si>
    <t>DEMOLICIÓN POR MEDIOS MANUALES DE CARPETA ASFÁLTICA EXISTENTE,  INCLUYE: CARGA Y ACARREO DE MATERIALES AL ÁREA DE ACOPIO, HERRAMIENTA, MAQUINARIA, MANO DE OBRA Y TODO LO NECESARIO PARA SU CORRECTA EJECUCION. P.U.C.T.T.</t>
  </si>
  <si>
    <t>EXCAVACIÓN POR MEDIOS MECÁNICOS CON MAQUINARÍA RETROEXCAVADORA O SIMILAR, Y/O A MANO, SEGÚN CONVENGA, EN CUALQUIER TIPO DE MATERIAL PROFUNDIDAD INDICADA EN EL PROYECTO. INCLUYE: CARGA Y ACARREO HASTA EL LUGAR DE ACOPIO PARA SU POSTERIOR RETIRO FUERA DE LA OBRA, AFINE DE PARED Y FONDO, ACAMELLONADO Y TRASPALEO DE MATERIAL PARA SU CARGA, EQUIPO, HERRAMIENTA, MANO DE OBRA. (VOLUMEN MEDIDO EN CAJA). LIMPIEZA A TERMINO DE JORNADA Y TODO LO NECESARIO PARA SU CORRECTA EJECUCION DEL CONCEPTO. P.U.C.T.T.</t>
  </si>
  <si>
    <t>SUMINISTRO Y COLOCACIÓN DE PUENTES VEHICULARES EN BANQUETAS PARA ACCESAR A PREDIOS, A BASE DE 2 PLACAS DE ACERO A-36 DE 3/4" X 4´ X 10´ (1.22 X 3.05 M), INCLUYE: SUMINISTRO, CARGA Y DESCARGA,TRASLADOS A CRUCES VIALES EN PROCESO DE COLOCACION DE INSTALACIONES (AGUA , ALCANTARILLADO, CABLEADO C.F.E.,  GAS, FIBRA OPTICA,  ACARREOS, ELEMENTOS DE FIJACION, IZAJE, CORTES Y SOLDADURAS Y TODO LO NECESARIO PARA SU CORRECTA INSTALACIÓN, REUTILIZABLES  DE ACUERDO A CRUCES DE VIALIDADES CON CEPAS ABIERTAS. P.U.C.T.T.</t>
  </si>
  <si>
    <t>SERVICIOS DE AGUA POTABLE, GAS Y DRENAJE SANITARIO</t>
  </si>
  <si>
    <t>INSTALACION DE LINEA DE GAS DE 2"  QUE INTERFIERA CON LA CONSTRUCCIÓN DE LA OBRA INCLUYE; LOCALIZACIÓN A DETALLE (PLANIMETRIA Y PROFUNDIDAD), TRÁMITES Y GESTIONES CON LA DEPENDENCIA ENCARGADA DE LA LINEA SOLICITANDO PROYECTO PARA LA REUBICACION DE LA MISMA, EXCAVACION DE ZANJA, PLANTILLA, COLOCACION DE NUEVA TUBERÍA DE ACUERDO AL PROYECTO DE LA DEPENDENCIA ENCARGADA DE LA MISMA, ACOSTILLADO, RELLENO Y TERMINACION DE ACUERDO A ESPECIFICACIONES DE PROYECTO, MATERIALES, TOMAS PARA DAR SERVICIO A PREDIOS COLINDANTES, PIEZAS ESPECIALES, MANO DE OBRA, EQUIPO, FLETES, ACARREOS Y TODO LO NECESARIO PARA LA CORRECTA EJECUCION DE LOS TRABAJOS. P.U.C.T.T.</t>
  </si>
  <si>
    <t>SUMINISTRO, DESINSTALACION Y REPOSICION DE LINEA DE DRENAJE SANITARIO DE 24 PULGADAS DE POLETILENO, INCLUYE: TRABAJOS DE DESINSTALACION DE TUBERIA EXISTENTE, SUMINISTRO, REPOSICIÓN Y CONEXIÓN A POZOS DE VISITA EXISTENTES, MATERIALES, HERRAMIENTAS Y TODO LO NECESARIO PARA SU CORRECTA EJECUCIÓN. P.U.C.T.T.</t>
  </si>
  <si>
    <t>SUMINISTRO, DESINSTALACION Y REPOSICION DE LINEA DE AGUA POTABLE DE 4  PULGADAS DE POLETILENO, INCLUYE: TRABAJOS DE DESINSTALACION DE TUBERIA EXISTENTE, SUMINISTRO, REPOSICIÓN Y CONEXIÓN A REGISTROS EXISTENETS, MATERIALES, HERRAMIENTAS Y TODO LO NECESARIO PARA SU CORRECTA EJECUCIÓN. P.U.C.T.T.</t>
  </si>
  <si>
    <t>MANTENIMIENTO DE HIDRANTES EXISTENTES, INCLUYE: LIJADO DE SUPERFICIE, COLOCACIÓN DE CAPA ANTICORROSIVA Y PINTURA DEL COLOR DESIGNADO POR LA DEPENDENCIA, MATERIALES, MANO DE OBRA Y TODO LO NECESARIO PARA SU CORRECTA EJECUCION. P.U.C.T.T.</t>
  </si>
  <si>
    <t>CRUCES METALICOS EN LOSA DE PIV</t>
  </si>
  <si>
    <t>ACERO DE TIPO A 36 PARA COLOCACIÓN DE PASOS METALICOS EN ZONA DE PUENTE PARA DIVERSAS TUBERÍAS DE SERVICIOS DE CABLEADO, TELEFONIA, FIBRA ÓPTICA Y DE DIVERSOS SERVICIOS ESPECIALES, INCLUYE SUMINISTRO, INSTALACION, MANO DE OBRA, HERRAMIENTA, EQUIPO Y TODO LO NECESARIO PARA SU CORRECTA EJECUCION. P.U.C.T.T.</t>
  </si>
  <si>
    <t>SUMINISTRO Y COLOCACION DE MANCAS DE TUBERIA DE PVC DE 6 PULGADAS, INCLUYE: SUMINISTRO, COLOCACIÓN Y CONEXIÓN A REGISTROS EXISTENTES, MANO DE OBRA, HERRAMIENTA, EQUIPO Y TODO LO NECESARIO PARA SU CORRECTA EJECUCION. P.U.C.T.T.</t>
  </si>
  <si>
    <t>OBRAS DE DRENAJE PLUVIAL</t>
  </si>
  <si>
    <t>TRAZO DE RED DE DRENAJE PLUVIAL, INCLUYE BRIGADADE TOPOGRAFIA, HERRAMIENTA, EQUIPO Y MANO DE OBRA. P.U.C.T.T.</t>
  </si>
  <si>
    <t>EXCAVACIÓN EN MATERIAL TIPO I Y II A UNA PROFUNDIDAD SEGÚN PROYECTO. INCLUYE: HERRAMIENTA, EQUIPO Y MANO DE OBRA. P.U.C.T.T.</t>
  </si>
  <si>
    <t>EXCAVACIÓN EN MATERIAL TIPO III A UNA PROFUNDIDAD SEGÚN PROYECTO. INCLUYE: HERRAMIENTA, EQUIPO Y MANO DE OBRA.  P.U.C.T.T.</t>
  </si>
  <si>
    <t>CORTE CON DISCO EN PAVIMENTO ASFALTICO Y CONCRETO HIDRAULICO, HASTA 15CMS DE ESPESOR, INCLUYE: EQUIPO, HERRAMIENTA , MANO DE OBRA Y TODO LO NECESARIO PARA SU CORRECTA EJECUCION Y SEGURIDAD. P.U.C.T.T.</t>
  </si>
  <si>
    <t>DEMOLICIÓN DE CARPETA HIDRÁULICA EXISTENTE, INCLUYE: ACAMELLONADO DE MATERIAL PRODUCTO DE LA DEMOLICIÓN PARA SU POSTERIOR RETIRO, EQUIPO, HERRAMIENTA, MANO DE OBRA. VOLUMEN MEDIDO EN CAJA. P.U.C.T.T.</t>
  </si>
  <si>
    <t>RELLENO COMPACTADO CON MATERIAL SELECCIONADO PRODUCTO DE LA EXCAVACIÓN, EN CAPAS DE 30 CM. MÁXIMO, COMPACTADO AL 90% P.V.M. INCLUYE: ACARREOS, HERRAMIENTA, EQUIPO Y MANO DE OBRA. P.U.C.T.T.</t>
  </si>
  <si>
    <t>RELLENO COMPACTADO CON MATERIAL DE BANCO, EN CAPAS DE 30 CM. MÁXIMO, COMPACTADO AL 90% P.V.M. INCLUYE: ACARREOS, HERRAMIENTA, EQUIPO Y MANO DE OBRA. P.U.C.T.T.</t>
  </si>
  <si>
    <t>RETIRO DE MATERIAL SOBRANTE FUERA DE OBRA TIRO LIBRE. INCLUYE: 40% ABUNDAMIENTO, CARGA Y DESCARGA DE MATERIAL, ACARREOS, HERRAMIENTA, EQUIPO Y MANO DE OBRA. P.U.C.T.T.</t>
  </si>
  <si>
    <t>PLANTILLA DE CONCRETO POBRE h = 5 CM. ESPESOR f'c = 100 KG/CM². INCLUYE: SUMINISTRO, DESPERDICIOS, HERRAMIENTA, EQUIPO Y MANO DE OBRA. P.U.C.T.T.</t>
  </si>
  <si>
    <t>CIMBRA Y DESCIMBRA COMÚN PARA SUPERFICIES DE CAJONES, REGISTRO E IMBORNALES. INCLUYE: SUMINISTRO, CIMBRADO, DESCIMBRADO, CLAVOS, HERRAMIENTAS, EQUIPO Y MANO DE OBRA. P.U.C.T.T.</t>
  </si>
  <si>
    <t>SUMINISTRO Y COLOCACIÓN DE CONCRETO f'c = 250 KG/CM², PREMEZCLADO, VACIADO A TIRO DIRECTO EN ZONA DE IMBORNALES Y REGISTROS , INCLUYE: SUMINISTRO, VACIADO, VIBRADO, DESPERDICIOS, HERRAMIENTA, EQUIPO Y MANO DE OBRA. MEDIDO A LINEAS DE PROYECTO. P.U.C.T.T.</t>
  </si>
  <si>
    <t>ACERO DE REFUERZO. CORRUGADO Fy = 4,200 KG/CM², VARIOS DIÁMETROS. INCLUYE: SUMINISTRO, CORTES, DOBLECES, HABILITADO, COLOCACIÓN, TRASLAPES, AMARRES, GRÚAS, HERRAMIENTA, EQUIPO Y MANO DE OBRA. P.U.C.T.T.</t>
  </si>
  <si>
    <t>ACERO DE REFUERZO. EN SOLERAS DE REJILAS DE ACERO A 36, INCLUYE SUMINISTRO, INSTALACION Y MANO DE OBRA. P.U.C.T.T.</t>
  </si>
  <si>
    <r>
      <rPr>
        <b/>
        <sz val="9"/>
        <rFont val="Arial"/>
        <family val="2"/>
      </rPr>
      <t>BASE HIDRAULICA CEMENTADA  DE 20 CM. DE ESPESOR EN VIALIDADES A NIVEL</t>
    </r>
    <r>
      <rPr>
        <sz val="9"/>
        <rFont val="Arial"/>
        <family val="2"/>
      </rPr>
      <t>, FORMADA CON AGREGADO PETREO TRITURADO QUE CUMPLA LAS ESPECIFICACIONES DE CALIDAD PARA MATERIALES DE BASE, ESTABILIZADO CON 3% DE CEMENTO PORTLAND TIPO I RESPECTO AL VOLUMEN DEL MATERIAL,  COMPACTADA AL 95% DE SU P.V..S.M. CORRESPONDIENTE DE ACUERDO A PRUEBAS DE LABORATORIO. INCLUYE: SUMINISTRO DE MATERIALES,  MAQUINARIA, EQUIPO Y MANO DE OBRA. P.U.C.T.T.</t>
    </r>
  </si>
  <si>
    <r>
      <rPr>
        <b/>
        <sz val="9"/>
        <rFont val="Arial"/>
        <family val="2"/>
      </rPr>
      <t>RIEGO DE IMPREGNACIÓN CON PRODUCTO ASFÁLTICO FM-1 O EQUIVALENTE A RAZÓN DE 1.50 LTS/M² EN  PUENTE VEHICULAR</t>
    </r>
    <r>
      <rPr>
        <sz val="9"/>
        <rFont val="Arial"/>
        <family val="2"/>
      </rPr>
      <t>. INCLUYE: BARRIDO MECÁNICO, SUMINISTRO DE MATERIALES, MAQUINARIA, HERRAMIENTA, EQUIPO Y MANO DE OBRA. P.U.C.T.T.</t>
    </r>
  </si>
  <si>
    <t>A) CONSTRUCCION DE FOSA CENTRAL (CADENAMIENTO 0+251.85 AL 0+443) PASO INFERIOR VEHICULAR EN CARRETERA A ZACATECAS A LA ALTURA DEL SAUCITO, SAN LUIS POTOSÍ; B) CONSTRUCCION DE OBRAS DE DRENAJE PLUVIAL DEL CADENAMIENTO 0+000 AL 0+400 PARA EL PASO INFERIOR VEHICULAR EN CARRETERA A ZACATECAS A LA ALTURA DEL SAUCITO, SAN LUIS POTOSÍ</t>
  </si>
  <si>
    <t>SUMINISTRO Y COLOCACIÓN DE CARPETA ASFÁLTICA DE 5 CMS. DE ESPESOR, COMPACTADA DEL 93.0 AL 98.0 % DE SU GRAVEDAD TEÓRICA MÁXIMA GMM CORRESPONDIENTE, TAMAÑO NOMINAL DE GRANULOMETRÍA ½”, CONCRETO ASFALTICO ELABORADO EN PLANTA EN CALIENTE, FORMADO CON AGREGADO PÉTREO DE TRITURACIÓN TOTAL Y CEMENTO ASFALTICO MODIFICADO CON POLIMERO STYLINK o SIMILAR  PG 76H-22. AMBOS MATERIALES DEBERÁN CUMPLIR CON LAS ESPECIFICACIONES PARTICULARES Y LAS APLICABLES EN CADA CASO, INCLUYENDO ESPECIALMENTE LOS COEFICIENTES DE FRICCIÓN Y TEXTURA APLICABLES. LA MEZCLA ASFÁLTICA DEBERÁ DISEÑARSE CON METODOLOGÍA AMAAC NIVEL II, INCLUYENDO: BARRIDO POR MEDIO MECÁNICOS, RIEGO DE LIGA CON PRODUCTO ASFALTICO EMULSIFICADO QUE CUMPLA LAS ESPECIFICACIONES APLICABLES A RAZÓN DE 0.6 LTS/M2, SUMINISTRO DE TODOS LOS MATERIALES, DISEÑO Y CONTROL DE LA MEZCLA ASFÁLTICA EN PLANTA Y DURANTE EL TENDIDO POR LABORATORIO ACREDITADO POR LA EMA EN EL ÁREA DE MEZCLAS ASFÁLTICAS ENIVELACION DE REJILLAS PLUVIALES, REGISTROS DE VALVULAS, TAPAS Y BROCALES DE DRENAJE SANITARIO, EQUIPO, HERRAMIENTA, MANO DE OBRA, FLETES, ACARREOS Y TODO LO NECESARIO PARA LA CORRECTA EJECUCIÓN DE LOS TRABAJOS</t>
  </si>
  <si>
    <t>ACOSTILLADO DE TUBERIA HASTA 30 CM ARRIBA DEL LOMO DEL TUBO CON MATERIAL TIPO CALIZA NO CLASIFICADA, INCLUYE SUMINISTRO, EQUIPO DE COMPACTACIÓN NEUMATICO Y MANUAL, HERRAMIENTA Y MANO DE OBRA. P.U.C.T.T.</t>
  </si>
  <si>
    <t>SUMINISTRO Y COLOCACION DE TUBERIA TIPO HEL CORE PFG  O SIMILAR  DE 48 PULGADAS DE DIAMETRO NOMINAL INTERNO, HECHA A BASE DE LAMINA DE ACERO ALUMINIZADO TIPO II CALIBRE 16 CON CORRUGACION HELICOIDAL CONTINUA DE 2-2/3X1/2, INCLUYE: FLETE AL SITIO DE LOS TRABAJOS, DESCARGA, ALMACENAMIENTO Y TODO LO NECESARIO PARA SU CORRECTA EJECUCIÓN. P.U.C.T.T.</t>
  </si>
  <si>
    <t>INSTALACION  DE TUBERIA TIPO HEL CORE PFG  O SIMILAR  DE 48 PULGADAS DE DIAMETRO NOMINAL INTERNO, HECHA A BASE DE LAMINA DE ACERO ALUMINIZADO TIPO II CALIBRE 16 CON CORRUGACION HELICOIDAL CONTINUA DE 2-2/3X1/2, INCLUYE: ABRAZADERAS, EMPAQUES, HERRAJES, TUERCAS, TORNILLOS Y LUBRICANTE, TENDIDO DE TUBERIA, MAQUINARIA  E INSTALACION, HERRAMIENTAS, MANO DE OBRA Y TODO LO NECESARIO PARA SU CORRECTA EJECUCIÓN. P.U.C.T.T.</t>
  </si>
  <si>
    <t>SUMINISTRO Y COLOCACION DE TUBERIA TIPO HEL CORE PFG  O SIMILAR  DE 36 PULGADAS DE DIAMETRO NOMINAL INTERNO, HECHA A BASE DE LAMINA DE ACERO ALUMINIZADO TIPO II CALIBRE 16 CON CORRUGACION HELICOIDAL CONTINUA DE 2-2/3X1/2, INCLUYE: FLETE AL SITIO DE LOS TRABAJOS, DESCARGA, ALMACENAMIENTO Y TODO LO NECESARIO PARA SU CORRECTA EJECUCIÓN. P.U.C.T.T.</t>
  </si>
  <si>
    <t>INSTALACION  DE TUBERIA TIPO HEL CORE PFG  O SIMILAR  DE 36 PULGADAS DE DIAMETRO NOMINAL INTERNO, HECHA A BASE DE LAMINA DE ACERO ALUMINIZADO TIPO II CALIBRE 16 CON CORRUGACION HELICOIDAL CONTINUA DE 2-2/3X1/2, INCLUYE: ABRAZADERAS, EMPAQUES, HERRAJES, TUERCAS, TORNILLOS Y LUBRICANTE, TENDIDO DE TUBERIA, MAQUINARIA  E INSTALACION, HERRAMIENTAS, MANO DE OBRA Y TODO LO NECESARIO PARA SU CORRECTA EJECUCIÓN. P.U.C.T.T.</t>
  </si>
  <si>
    <t>LO-EST-245800030-93-2022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</si>
</sst>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quot;$&quot;* #,##0.00_-;_-&quot;$&quot;* &quot;-&quot;??_-;_-@_-"/>
    <numFmt numFmtId="164" formatCode="_(* #,##0.00_);_(* \(#,##0.00\);_(* &quot;-&quot;??_);_(@_)"/>
    <numFmt numFmtId="165" formatCode="&quot;$&quot;#,##0.00"/>
    <numFmt numFmtId="166" formatCode="00"/>
    <numFmt numFmtId="167" formatCode="000"/>
    <numFmt numFmtId="168" formatCode="#,##0.0"/>
  </numFmts>
  <fonts count="24" x14ac:knownFonts="1">
    <font>
      <sz val="10"/>
      <name val="Arial"/>
    </font>
    <font>
      <sz val="11"/>
      <color theme="1"/>
      <name val="Calibri"/>
      <family val="2"/>
      <scheme val="minor"/>
    </font>
    <font>
      <sz val="10"/>
      <name val="Arial"/>
      <family val="2"/>
    </font>
    <font>
      <b/>
      <sz val="10"/>
      <name val="Arial"/>
      <family val="2"/>
    </font>
    <font>
      <b/>
      <sz val="9"/>
      <name val="Arial"/>
      <family val="2"/>
    </font>
    <font>
      <b/>
      <sz val="20"/>
      <name val="Arial"/>
      <family val="2"/>
    </font>
    <font>
      <b/>
      <sz val="13"/>
      <name val="Arial"/>
      <family val="2"/>
    </font>
    <font>
      <b/>
      <i/>
      <sz val="10"/>
      <name val="Arial"/>
      <family val="2"/>
    </font>
    <font>
      <sz val="9"/>
      <name val="Arial"/>
      <family val="2"/>
    </font>
    <font>
      <sz val="9"/>
      <color indexed="10"/>
      <name val="Arial"/>
      <family val="2"/>
    </font>
    <font>
      <sz val="10"/>
      <color theme="0" tint="-0.499984740745262"/>
      <name val="Arial"/>
      <family val="2"/>
    </font>
    <font>
      <sz val="10"/>
      <name val="Arial"/>
      <family val="2"/>
    </font>
    <font>
      <sz val="10"/>
      <color rgb="FFFF0000"/>
      <name val="Arial"/>
      <family val="2"/>
    </font>
    <font>
      <sz val="11"/>
      <color rgb="FF000000"/>
      <name val="Calibri"/>
      <family val="2"/>
    </font>
    <font>
      <b/>
      <sz val="10"/>
      <color theme="1"/>
      <name val="Arial"/>
      <family val="2"/>
    </font>
    <font>
      <b/>
      <u/>
      <sz val="10"/>
      <name val="Arial"/>
      <family val="2"/>
    </font>
    <font>
      <sz val="8"/>
      <name val="Arial"/>
      <family val="2"/>
    </font>
    <font>
      <b/>
      <sz val="16"/>
      <name val="Arial"/>
      <family val="2"/>
    </font>
    <font>
      <b/>
      <sz val="12"/>
      <name val="Arial"/>
      <family val="2"/>
    </font>
    <font>
      <sz val="9"/>
      <color theme="1"/>
      <name val="Arial"/>
      <family val="2"/>
    </font>
    <font>
      <sz val="9"/>
      <color rgb="FF000000"/>
      <name val="Arial"/>
      <family val="2"/>
    </font>
    <font>
      <b/>
      <sz val="9"/>
      <color theme="1"/>
      <name val="Arial"/>
      <family val="2"/>
    </font>
    <font>
      <sz val="9"/>
      <color rgb="FFFF0000"/>
      <name val="Arial"/>
      <family val="2"/>
    </font>
    <font>
      <b/>
      <sz val="9"/>
      <color rgb="FF000000"/>
      <name val="Arial"/>
      <family val="2"/>
    </font>
  </fonts>
  <fills count="7">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164" fontId="2" fillId="0" borderId="0" applyFont="0" applyFill="0" applyBorder="0" applyAlignment="0" applyProtection="0"/>
    <xf numFmtId="44" fontId="11" fillId="0" borderId="0" applyFont="0" applyFill="0" applyBorder="0" applyAlignment="0" applyProtection="0"/>
    <xf numFmtId="0" fontId="1" fillId="0" borderId="0"/>
    <xf numFmtId="44" fontId="1" fillId="0" borderId="0" applyFont="0" applyFill="0" applyBorder="0" applyAlignment="0" applyProtection="0"/>
    <xf numFmtId="44" fontId="2" fillId="0" borderId="0" applyFont="0" applyFill="0" applyBorder="0" applyAlignment="0" applyProtection="0"/>
    <xf numFmtId="0" fontId="13" fillId="0" borderId="0"/>
    <xf numFmtId="0" fontId="2" fillId="0" borderId="0"/>
  </cellStyleXfs>
  <cellXfs count="169">
    <xf numFmtId="0" fontId="0" fillId="0" borderId="0" xfId="0"/>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2" xfId="0" applyFont="1" applyFill="1" applyBorder="1"/>
    <xf numFmtId="0" fontId="7" fillId="0" borderId="0" xfId="0" applyFont="1" applyAlignment="1">
      <alignment horizontal="right"/>
    </xf>
    <xf numFmtId="167" fontId="8" fillId="0" borderId="3" xfId="0" applyNumberFormat="1" applyFont="1" applyBorder="1" applyAlignment="1">
      <alignment horizontal="center"/>
    </xf>
    <xf numFmtId="166" fontId="8" fillId="0" borderId="3" xfId="0" applyNumberFormat="1" applyFont="1" applyBorder="1" applyAlignment="1">
      <alignment horizontal="center"/>
    </xf>
    <xf numFmtId="166" fontId="8" fillId="0" borderId="4" xfId="0" applyNumberFormat="1" applyFont="1" applyBorder="1" applyAlignment="1">
      <alignment horizontal="center"/>
    </xf>
    <xf numFmtId="0" fontId="8" fillId="0" borderId="5" xfId="0" applyFont="1" applyBorder="1" applyAlignment="1">
      <alignment horizontal="center"/>
    </xf>
    <xf numFmtId="0" fontId="8" fillId="0" borderId="5" xfId="0" applyFont="1" applyBorder="1"/>
    <xf numFmtId="164" fontId="8" fillId="0" borderId="5" xfId="1" applyFont="1" applyBorder="1"/>
    <xf numFmtId="0" fontId="8" fillId="0" borderId="3" xfId="0" applyFont="1" applyBorder="1" applyAlignment="1">
      <alignment horizontal="center"/>
    </xf>
    <xf numFmtId="0" fontId="8" fillId="0" borderId="3" xfId="0" applyFont="1" applyBorder="1"/>
    <xf numFmtId="164" fontId="8" fillId="0" borderId="3" xfId="1" applyFont="1" applyBorder="1"/>
    <xf numFmtId="167" fontId="8" fillId="0" borderId="6" xfId="0" applyNumberFormat="1" applyFont="1" applyBorder="1" applyAlignment="1">
      <alignment horizontal="center"/>
    </xf>
    <xf numFmtId="166" fontId="8" fillId="0" borderId="6" xfId="0" applyNumberFormat="1" applyFont="1" applyBorder="1" applyAlignment="1">
      <alignment horizontal="center"/>
    </xf>
    <xf numFmtId="0" fontId="8" fillId="0" borderId="6" xfId="0" applyFont="1" applyBorder="1" applyAlignment="1">
      <alignment horizontal="center"/>
    </xf>
    <xf numFmtId="0" fontId="8" fillId="0" borderId="6" xfId="0" applyFont="1" applyBorder="1"/>
    <xf numFmtId="164" fontId="8" fillId="0" borderId="6" xfId="1" applyFont="1" applyBorder="1"/>
    <xf numFmtId="0" fontId="4" fillId="0" borderId="7" xfId="0" applyFont="1" applyBorder="1" applyAlignment="1">
      <alignment horizontal="left"/>
    </xf>
    <xf numFmtId="0" fontId="8" fillId="0" borderId="0" xfId="0" applyFont="1" applyAlignment="1">
      <alignment horizontal="center"/>
    </xf>
    <xf numFmtId="0" fontId="8" fillId="0" borderId="0" xfId="0" applyFont="1"/>
    <xf numFmtId="0" fontId="4" fillId="0" borderId="0" xfId="0" applyFont="1" applyAlignment="1">
      <alignment horizontal="right"/>
    </xf>
    <xf numFmtId="0" fontId="8" fillId="0" borderId="0" xfId="0" applyFont="1" applyAlignment="1">
      <alignment horizontal="right"/>
    </xf>
    <xf numFmtId="0" fontId="8" fillId="0" borderId="8" xfId="0" applyFont="1" applyBorder="1"/>
    <xf numFmtId="0" fontId="8" fillId="0" borderId="7" xfId="0"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0" xfId="0" applyFont="1" applyBorder="1"/>
    <xf numFmtId="0" fontId="8" fillId="0" borderId="11" xfId="0" applyFont="1" applyBorder="1"/>
    <xf numFmtId="0" fontId="8" fillId="0" borderId="12" xfId="0" applyFont="1" applyBorder="1" applyAlignment="1">
      <alignment horizontal="center"/>
    </xf>
    <xf numFmtId="0" fontId="8" fillId="0" borderId="12" xfId="0" applyFont="1" applyBorder="1"/>
    <xf numFmtId="164" fontId="8" fillId="0" borderId="12" xfId="1" applyFont="1" applyBorder="1"/>
    <xf numFmtId="167" fontId="8" fillId="0" borderId="12" xfId="0" applyNumberFormat="1" applyFont="1" applyBorder="1" applyAlignment="1">
      <alignment horizontal="center"/>
    </xf>
    <xf numFmtId="166" fontId="8" fillId="0" borderId="12" xfId="0" applyNumberFormat="1" applyFont="1" applyBorder="1" applyAlignment="1">
      <alignment horizontal="center"/>
    </xf>
    <xf numFmtId="40" fontId="8" fillId="0" borderId="5" xfId="1" applyNumberFormat="1" applyFont="1" applyBorder="1" applyAlignment="1">
      <alignment horizontal="center"/>
    </xf>
    <xf numFmtId="40" fontId="8" fillId="0" borderId="5" xfId="1" applyNumberFormat="1" applyFont="1" applyBorder="1"/>
    <xf numFmtId="40" fontId="8" fillId="0" borderId="3" xfId="1" applyNumberFormat="1" applyFont="1" applyBorder="1"/>
    <xf numFmtId="40" fontId="4" fillId="0" borderId="3" xfId="1" applyNumberFormat="1" applyFont="1" applyBorder="1" applyAlignment="1">
      <alignment horizontal="right"/>
    </xf>
    <xf numFmtId="40" fontId="4" fillId="0" borderId="3" xfId="1" applyNumberFormat="1" applyFont="1" applyBorder="1"/>
    <xf numFmtId="40" fontId="8" fillId="0" borderId="12" xfId="1" applyNumberFormat="1" applyFont="1" applyBorder="1"/>
    <xf numFmtId="40" fontId="8" fillId="0" borderId="6" xfId="1" applyNumberFormat="1" applyFont="1" applyBorder="1"/>
    <xf numFmtId="40" fontId="4" fillId="0" borderId="6" xfId="1" applyNumberFormat="1" applyFont="1" applyBorder="1"/>
    <xf numFmtId="40" fontId="8" fillId="0" borderId="0" xfId="0" applyNumberFormat="1" applyFont="1"/>
    <xf numFmtId="40" fontId="4" fillId="0" borderId="0" xfId="0" applyNumberFormat="1" applyFont="1"/>
    <xf numFmtId="40" fontId="0" fillId="0" borderId="0" xfId="0" applyNumberFormat="1"/>
    <xf numFmtId="167" fontId="9" fillId="0" borderId="3" xfId="0" applyNumberFormat="1" applyFont="1" applyBorder="1" applyAlignment="1">
      <alignment horizontal="center"/>
    </xf>
    <xf numFmtId="166" fontId="9" fillId="0" borderId="3" xfId="0" applyNumberFormat="1" applyFont="1" applyBorder="1" applyAlignment="1">
      <alignment horizontal="center"/>
    </xf>
    <xf numFmtId="0" fontId="9" fillId="0" borderId="3" xfId="0" applyFont="1" applyBorder="1" applyAlignment="1">
      <alignment horizontal="center"/>
    </xf>
    <xf numFmtId="0" fontId="9" fillId="0" borderId="3" xfId="0" applyFont="1" applyBorder="1"/>
    <xf numFmtId="164" fontId="9" fillId="0" borderId="3" xfId="1" applyFont="1" applyBorder="1"/>
    <xf numFmtId="40" fontId="9" fillId="0" borderId="3" xfId="1" applyNumberFormat="1" applyFont="1" applyBorder="1"/>
    <xf numFmtId="0" fontId="3" fillId="0" borderId="0" xfId="0" applyFont="1" applyAlignment="1">
      <alignment horizontal="center" vertical="center" wrapText="1"/>
    </xf>
    <xf numFmtId="0" fontId="2" fillId="0" borderId="0" xfId="0" applyFont="1" applyAlignment="1">
      <alignment horizontal="center" vertical="top"/>
    </xf>
    <xf numFmtId="0" fontId="2" fillId="0" borderId="0" xfId="0" applyFont="1"/>
    <xf numFmtId="2" fontId="2" fillId="0" borderId="0" xfId="0" applyNumberFormat="1" applyFont="1" applyAlignment="1">
      <alignment horizontal="center" vertical="top"/>
    </xf>
    <xf numFmtId="0" fontId="2" fillId="0" borderId="0" xfId="0" applyFont="1" applyAlignment="1">
      <alignment horizontal="justify" vertical="top" wrapText="1"/>
    </xf>
    <xf numFmtId="0" fontId="10" fillId="0" borderId="0" xfId="0" applyFont="1"/>
    <xf numFmtId="4" fontId="2" fillId="0" borderId="0" xfId="0" applyNumberFormat="1" applyFont="1" applyAlignment="1">
      <alignment vertical="top"/>
    </xf>
    <xf numFmtId="0" fontId="10" fillId="3" borderId="0" xfId="0" applyFont="1" applyFill="1"/>
    <xf numFmtId="168" fontId="2" fillId="0" borderId="0" xfId="0" applyNumberFormat="1" applyFont="1" applyAlignment="1">
      <alignment vertical="top"/>
    </xf>
    <xf numFmtId="165" fontId="2" fillId="0" borderId="0" xfId="0" applyNumberFormat="1" applyFont="1" applyAlignment="1">
      <alignment vertical="top"/>
    </xf>
    <xf numFmtId="0" fontId="2" fillId="0" borderId="0" xfId="0" applyFont="1" applyAlignment="1">
      <alignment vertical="top"/>
    </xf>
    <xf numFmtId="4" fontId="2" fillId="0" borderId="0" xfId="0" applyNumberFormat="1" applyFont="1"/>
    <xf numFmtId="0" fontId="3" fillId="0" borderId="0" xfId="0" applyFont="1" applyAlignment="1">
      <alignment horizontal="center" vertical="top"/>
    </xf>
    <xf numFmtId="0" fontId="3" fillId="0" borderId="0" xfId="0" applyFont="1" applyAlignment="1">
      <alignment horizontal="justify" vertical="top" wrapText="1"/>
    </xf>
    <xf numFmtId="168" fontId="3" fillId="0" borderId="0" xfId="0" applyNumberFormat="1" applyFont="1" applyAlignment="1">
      <alignment vertical="top"/>
    </xf>
    <xf numFmtId="44" fontId="3" fillId="0" borderId="0" xfId="2" applyFont="1" applyFill="1" applyBorder="1" applyAlignment="1">
      <alignment horizontal="right" vertical="top"/>
    </xf>
    <xf numFmtId="0" fontId="15" fillId="0" borderId="0" xfId="0" applyFont="1" applyAlignment="1">
      <alignment vertical="top" wrapText="1"/>
    </xf>
    <xf numFmtId="44" fontId="12" fillId="3" borderId="0" xfId="0" applyNumberFormat="1" applyFont="1" applyFill="1"/>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6" xfId="0" applyFont="1" applyFill="1" applyBorder="1" applyAlignment="1">
      <alignment horizontal="center" vertical="center" wrapText="1"/>
    </xf>
    <xf numFmtId="2" fontId="3" fillId="0" borderId="20" xfId="0" applyNumberFormat="1" applyFont="1" applyBorder="1" applyAlignment="1">
      <alignment horizontal="centerContinuous"/>
    </xf>
    <xf numFmtId="0" fontId="3" fillId="0" borderId="0" xfId="0" applyFont="1" applyAlignment="1">
      <alignment horizontal="centerContinuous"/>
    </xf>
    <xf numFmtId="2" fontId="3" fillId="0" borderId="20" xfId="0" applyNumberFormat="1" applyFont="1" applyBorder="1" applyAlignment="1">
      <alignment horizontal="left"/>
    </xf>
    <xf numFmtId="0" fontId="3" fillId="0" borderId="0" xfId="0" applyFont="1" applyAlignment="1">
      <alignment horizontal="justify" wrapText="1"/>
    </xf>
    <xf numFmtId="0" fontId="15" fillId="0" borderId="0" xfId="0" applyFont="1" applyAlignment="1">
      <alignment horizontal="left"/>
    </xf>
    <xf numFmtId="0" fontId="3" fillId="0" borderId="21" xfId="0" applyFont="1" applyBorder="1" applyAlignment="1">
      <alignment horizontal="center" vertical="top"/>
    </xf>
    <xf numFmtId="0" fontId="14" fillId="0" borderId="20" xfId="0" applyFont="1" applyBorder="1" applyAlignment="1">
      <alignment horizontal="left" vertical="top"/>
    </xf>
    <xf numFmtId="0" fontId="15" fillId="0" borderId="21" xfId="0" applyFont="1" applyBorder="1" applyAlignment="1">
      <alignment vertical="center" wrapText="1"/>
    </xf>
    <xf numFmtId="2" fontId="3" fillId="0" borderId="20" xfId="0" applyNumberFormat="1" applyFont="1" applyBorder="1" applyAlignment="1">
      <alignment horizontal="left" vertical="top"/>
    </xf>
    <xf numFmtId="165" fontId="2" fillId="0" borderId="21" xfId="0" applyNumberFormat="1" applyFont="1" applyBorder="1" applyAlignment="1">
      <alignment vertical="top"/>
    </xf>
    <xf numFmtId="0" fontId="3" fillId="6" borderId="2" xfId="0" applyFont="1" applyFill="1" applyBorder="1" applyAlignment="1">
      <alignment vertical="center"/>
    </xf>
    <xf numFmtId="0" fontId="2" fillId="6" borderId="2" xfId="0" applyFont="1" applyFill="1" applyBorder="1" applyAlignment="1">
      <alignment horizontal="center" vertical="top"/>
    </xf>
    <xf numFmtId="168" fontId="2" fillId="6" borderId="2" xfId="0" applyNumberFormat="1" applyFont="1" applyFill="1" applyBorder="1" applyAlignment="1">
      <alignment vertical="top"/>
    </xf>
    <xf numFmtId="165" fontId="2" fillId="6" borderId="2" xfId="0" applyNumberFormat="1" applyFont="1" applyFill="1" applyBorder="1" applyAlignment="1">
      <alignment vertical="top"/>
    </xf>
    <xf numFmtId="2" fontId="18" fillId="6" borderId="2" xfId="0" applyNumberFormat="1" applyFont="1" applyFill="1" applyBorder="1" applyAlignment="1">
      <alignment horizontal="center" vertical="center"/>
    </xf>
    <xf numFmtId="0" fontId="18" fillId="6" borderId="2" xfId="0" applyFont="1" applyFill="1" applyBorder="1" applyAlignment="1">
      <alignment vertical="center"/>
    </xf>
    <xf numFmtId="2" fontId="8" fillId="0" borderId="13" xfId="0" applyNumberFormat="1" applyFont="1" applyBorder="1" applyAlignment="1">
      <alignment horizontal="center" vertical="top"/>
    </xf>
    <xf numFmtId="0" fontId="19" fillId="0" borderId="13" xfId="0" applyFont="1" applyBorder="1" applyAlignment="1">
      <alignment horizontal="justify" vertical="top" wrapText="1"/>
    </xf>
    <xf numFmtId="0" fontId="8" fillId="0" borderId="13" xfId="0" applyFont="1" applyBorder="1" applyAlignment="1">
      <alignment horizontal="center" vertical="top"/>
    </xf>
    <xf numFmtId="4" fontId="8" fillId="0" borderId="13" xfId="0" applyNumberFormat="1" applyFont="1" applyBorder="1" applyAlignment="1">
      <alignment vertical="top"/>
    </xf>
    <xf numFmtId="44" fontId="8" fillId="0" borderId="13" xfId="5" applyFont="1" applyFill="1" applyBorder="1" applyAlignment="1">
      <alignment vertical="top"/>
    </xf>
    <xf numFmtId="0" fontId="8" fillId="0" borderId="13" xfId="0" applyFont="1" applyBorder="1" applyAlignment="1">
      <alignment horizontal="justify" vertical="top"/>
    </xf>
    <xf numFmtId="44" fontId="8" fillId="0" borderId="13" xfId="2" applyFont="1" applyFill="1" applyBorder="1" applyAlignment="1">
      <alignment vertical="top"/>
    </xf>
    <xf numFmtId="44" fontId="8" fillId="0" borderId="13" xfId="4" applyFont="1" applyFill="1" applyBorder="1" applyAlignment="1" applyProtection="1">
      <alignment horizontal="center" vertical="top" wrapText="1"/>
      <protection locked="0"/>
    </xf>
    <xf numFmtId="49" fontId="20" fillId="0" borderId="13" xfId="6" applyNumberFormat="1" applyFont="1" applyBorder="1" applyAlignment="1">
      <alignment horizontal="justify" vertical="top" wrapText="1" shrinkToFit="1"/>
    </xf>
    <xf numFmtId="0" fontId="8" fillId="0" borderId="13" xfId="0" applyFont="1" applyBorder="1" applyAlignment="1">
      <alignment horizontal="justify" vertical="top" wrapText="1"/>
    </xf>
    <xf numFmtId="0" fontId="8" fillId="0" borderId="13" xfId="0" applyFont="1" applyBorder="1" applyAlignment="1">
      <alignment horizontal="center" vertical="top" wrapText="1"/>
    </xf>
    <xf numFmtId="4" fontId="8" fillId="0" borderId="13" xfId="0" applyNumberFormat="1" applyFont="1" applyBorder="1" applyAlignment="1">
      <alignment horizontal="right" vertical="top" wrapText="1"/>
    </xf>
    <xf numFmtId="0" fontId="19" fillId="0" borderId="13" xfId="0" applyFont="1" applyBorder="1" applyAlignment="1">
      <alignment horizontal="justify" vertical="top"/>
    </xf>
    <xf numFmtId="2" fontId="8" fillId="0" borderId="2" xfId="0" applyNumberFormat="1" applyFont="1" applyBorder="1" applyAlignment="1">
      <alignment horizontal="center" vertical="top"/>
    </xf>
    <xf numFmtId="0" fontId="19" fillId="0" borderId="2" xfId="0" applyFont="1" applyBorder="1" applyAlignment="1">
      <alignment horizontal="justify" vertical="top"/>
    </xf>
    <xf numFmtId="0" fontId="8" fillId="0" borderId="2" xfId="0" applyFont="1" applyBorder="1" applyAlignment="1">
      <alignment horizontal="center" vertical="top"/>
    </xf>
    <xf numFmtId="4" fontId="8" fillId="0" borderId="2" xfId="0" applyNumberFormat="1" applyFont="1" applyBorder="1" applyAlignment="1">
      <alignment vertical="top"/>
    </xf>
    <xf numFmtId="44" fontId="8" fillId="0" borderId="2" xfId="2" applyFont="1" applyFill="1" applyBorder="1" applyAlignment="1">
      <alignment vertical="top"/>
    </xf>
    <xf numFmtId="0" fontId="21" fillId="0" borderId="2" xfId="0" applyFont="1" applyBorder="1" applyAlignment="1">
      <alignment horizontal="right" vertical="top"/>
    </xf>
    <xf numFmtId="44" fontId="4" fillId="0" borderId="2" xfId="5" applyFont="1" applyFill="1" applyBorder="1" applyAlignment="1">
      <alignment horizontal="right" vertical="top"/>
    </xf>
    <xf numFmtId="2" fontId="8" fillId="0" borderId="13" xfId="0" applyNumberFormat="1" applyFont="1" applyBorder="1" applyAlignment="1">
      <alignment horizontal="center" vertical="center"/>
    </xf>
    <xf numFmtId="0" fontId="4" fillId="0" borderId="13" xfId="0" applyFont="1" applyBorder="1" applyAlignment="1">
      <alignment horizontal="justify" vertical="center"/>
    </xf>
    <xf numFmtId="0" fontId="8" fillId="0" borderId="13" xfId="0" quotePrefix="1" applyFont="1" applyBorder="1" applyAlignment="1">
      <alignment horizontal="justify" vertical="top"/>
    </xf>
    <xf numFmtId="0" fontId="20" fillId="0" borderId="13" xfId="0" applyFont="1" applyBorder="1" applyAlignment="1">
      <alignment horizontal="justify" vertical="top" wrapText="1" shrinkToFit="1"/>
    </xf>
    <xf numFmtId="44" fontId="8" fillId="0" borderId="13" xfId="5" applyFont="1" applyFill="1" applyBorder="1" applyAlignment="1">
      <alignment horizontal="center" vertical="top"/>
    </xf>
    <xf numFmtId="0" fontId="4" fillId="0" borderId="13" xfId="0" applyFont="1" applyBorder="1" applyAlignment="1">
      <alignment horizontal="left" vertical="center"/>
    </xf>
    <xf numFmtId="49" fontId="20" fillId="0" borderId="13" xfId="0" applyNumberFormat="1" applyFont="1" applyBorder="1" applyAlignment="1">
      <alignment horizontal="justify" vertical="top" wrapText="1" shrinkToFit="1"/>
    </xf>
    <xf numFmtId="0" fontId="4" fillId="0" borderId="13" xfId="0" applyFont="1" applyBorder="1" applyAlignment="1">
      <alignment horizontal="justify" vertical="top"/>
    </xf>
    <xf numFmtId="168" fontId="8" fillId="0" borderId="13" xfId="0" applyNumberFormat="1" applyFont="1" applyBorder="1" applyAlignment="1">
      <alignment vertical="top"/>
    </xf>
    <xf numFmtId="44" fontId="8" fillId="0" borderId="13" xfId="5" quotePrefix="1" applyFont="1" applyFill="1" applyBorder="1" applyAlignment="1">
      <alignment horizontal="center" vertical="top"/>
    </xf>
    <xf numFmtId="0" fontId="19" fillId="0" borderId="13" xfId="0" applyFont="1" applyBorder="1" applyAlignment="1">
      <alignment horizontal="center" vertical="top" wrapText="1"/>
    </xf>
    <xf numFmtId="49" fontId="20" fillId="0" borderId="2" xfId="6" applyNumberFormat="1" applyFont="1" applyBorder="1" applyAlignment="1">
      <alignment horizontal="justify" vertical="top" wrapText="1" shrinkToFit="1"/>
    </xf>
    <xf numFmtId="44" fontId="8" fillId="0" borderId="2" xfId="5" applyFont="1" applyFill="1" applyBorder="1" applyAlignment="1">
      <alignment vertical="top"/>
    </xf>
    <xf numFmtId="49" fontId="23" fillId="0" borderId="2" xfId="6" applyNumberFormat="1" applyFont="1" applyBorder="1" applyAlignment="1">
      <alignment horizontal="right" vertical="top" wrapText="1" shrinkToFit="1"/>
    </xf>
    <xf numFmtId="2" fontId="8" fillId="0" borderId="1" xfId="0" applyNumberFormat="1" applyFont="1" applyBorder="1" applyAlignment="1">
      <alignment horizontal="center" vertical="top"/>
    </xf>
    <xf numFmtId="0" fontId="8" fillId="0" borderId="1" xfId="0" applyFont="1" applyBorder="1" applyAlignment="1">
      <alignment horizontal="center" vertical="top"/>
    </xf>
    <xf numFmtId="4" fontId="8" fillId="0" borderId="1" xfId="0" applyNumberFormat="1" applyFont="1" applyBorder="1" applyAlignment="1">
      <alignment vertical="top"/>
    </xf>
    <xf numFmtId="44" fontId="8" fillId="0" borderId="1" xfId="5" applyFont="1" applyFill="1" applyBorder="1" applyAlignment="1">
      <alignment horizontal="center" vertical="top"/>
    </xf>
    <xf numFmtId="0" fontId="8" fillId="0" borderId="1" xfId="0" applyFont="1" applyBorder="1" applyAlignment="1">
      <alignment horizontal="justify" vertical="top"/>
    </xf>
    <xf numFmtId="44" fontId="8" fillId="0" borderId="1" xfId="5" applyFont="1" applyFill="1" applyBorder="1" applyAlignment="1">
      <alignment vertical="top"/>
    </xf>
    <xf numFmtId="44" fontId="8" fillId="0" borderId="2" xfId="5" applyFont="1" applyFill="1" applyBorder="1" applyAlignment="1">
      <alignment horizontal="center" vertical="top"/>
    </xf>
    <xf numFmtId="0" fontId="8" fillId="0" borderId="2" xfId="0" applyFont="1" applyBorder="1" applyAlignment="1">
      <alignment horizontal="justify" vertical="top"/>
    </xf>
    <xf numFmtId="2" fontId="8" fillId="0" borderId="0" xfId="0" applyNumberFormat="1" applyFont="1" applyAlignment="1">
      <alignment horizontal="center" vertical="top"/>
    </xf>
    <xf numFmtId="0" fontId="8" fillId="0" borderId="0" xfId="0" applyFont="1" applyAlignment="1">
      <alignment horizontal="justify" vertical="top"/>
    </xf>
    <xf numFmtId="0" fontId="8" fillId="0" borderId="0" xfId="0" applyFont="1" applyAlignment="1">
      <alignment horizontal="center" vertical="top"/>
    </xf>
    <xf numFmtId="4" fontId="8" fillId="0" borderId="0" xfId="0" applyNumberFormat="1" applyFont="1" applyAlignment="1">
      <alignment vertical="top"/>
    </xf>
    <xf numFmtId="44" fontId="8" fillId="0" borderId="0" xfId="5" applyFont="1" applyFill="1" applyBorder="1" applyAlignment="1">
      <alignment horizontal="center" vertical="top"/>
    </xf>
    <xf numFmtId="44" fontId="8" fillId="0" borderId="0" xfId="5" applyFont="1" applyFill="1" applyBorder="1" applyAlignment="1">
      <alignment vertical="top"/>
    </xf>
    <xf numFmtId="44" fontId="3" fillId="0" borderId="0" xfId="2" applyFont="1" applyAlignment="1">
      <alignment vertical="top"/>
    </xf>
    <xf numFmtId="0" fontId="4" fillId="0" borderId="13" xfId="0" applyFont="1" applyBorder="1" applyAlignment="1">
      <alignment horizontal="right" vertical="top"/>
    </xf>
    <xf numFmtId="44" fontId="4" fillId="0" borderId="13" xfId="5" applyFont="1" applyFill="1" applyBorder="1" applyAlignment="1">
      <alignment vertical="top"/>
    </xf>
    <xf numFmtId="2" fontId="18" fillId="6" borderId="2" xfId="7" applyNumberFormat="1" applyFont="1" applyFill="1" applyBorder="1" applyAlignment="1">
      <alignment horizontal="center" vertical="center"/>
    </xf>
    <xf numFmtId="0" fontId="18" fillId="6" borderId="2" xfId="7" applyFont="1" applyFill="1" applyBorder="1" applyAlignment="1">
      <alignment vertical="center"/>
    </xf>
    <xf numFmtId="0" fontId="2" fillId="6" borderId="2" xfId="7" applyFill="1" applyBorder="1" applyAlignment="1">
      <alignment horizontal="center" vertical="top"/>
    </xf>
    <xf numFmtId="168" fontId="2" fillId="6" borderId="2" xfId="7" applyNumberFormat="1" applyFill="1" applyBorder="1" applyAlignment="1">
      <alignment vertical="top"/>
    </xf>
    <xf numFmtId="165" fontId="2" fillId="6" borderId="2" xfId="7" applyNumberFormat="1" applyFill="1" applyBorder="1" applyAlignment="1">
      <alignment vertical="top"/>
    </xf>
    <xf numFmtId="0" fontId="3" fillId="6" borderId="2" xfId="7" applyFont="1" applyFill="1" applyBorder="1" applyAlignment="1">
      <alignment vertical="center"/>
    </xf>
    <xf numFmtId="2" fontId="8" fillId="0" borderId="13" xfId="7" applyNumberFormat="1" applyFont="1" applyBorder="1" applyAlignment="1">
      <alignment horizontal="center" vertical="top"/>
    </xf>
    <xf numFmtId="0" fontId="8" fillId="0" borderId="13" xfId="7" applyFont="1" applyBorder="1" applyAlignment="1">
      <alignment horizontal="justify" vertical="top"/>
    </xf>
    <xf numFmtId="0" fontId="8" fillId="0" borderId="13" xfId="7" applyFont="1" applyBorder="1" applyAlignment="1">
      <alignment horizontal="center" vertical="top"/>
    </xf>
    <xf numFmtId="4" fontId="8" fillId="0" borderId="13" xfId="7" applyNumberFormat="1" applyFont="1" applyBorder="1" applyAlignment="1">
      <alignment vertical="top"/>
    </xf>
    <xf numFmtId="0" fontId="8" fillId="0" borderId="13" xfId="7" applyFont="1" applyBorder="1" applyAlignment="1">
      <alignment horizontal="center" vertical="center" wrapText="1"/>
    </xf>
    <xf numFmtId="0" fontId="3" fillId="2" borderId="13" xfId="0" applyFont="1" applyFill="1" applyBorder="1" applyAlignment="1">
      <alignment horizontal="center"/>
    </xf>
    <xf numFmtId="0" fontId="5" fillId="0" borderId="0" xfId="0" applyFont="1" applyAlignment="1">
      <alignment horizontal="center"/>
    </xf>
    <xf numFmtId="0" fontId="6" fillId="0" borderId="0" xfId="0" applyFont="1" applyAlignment="1">
      <alignment horizontal="center"/>
    </xf>
    <xf numFmtId="0" fontId="8" fillId="0" borderId="1" xfId="0" applyFont="1" applyBorder="1" applyAlignment="1">
      <alignment horizontal="justify" vertical="top"/>
    </xf>
    <xf numFmtId="0" fontId="0" fillId="0" borderId="2" xfId="0" applyBorder="1" applyAlignment="1">
      <alignment horizontal="justify" vertical="top"/>
    </xf>
    <xf numFmtId="0" fontId="2" fillId="6" borderId="22" xfId="0" applyFont="1" applyFill="1" applyBorder="1" applyAlignment="1">
      <alignment horizontal="center" vertical="top" wrapText="1"/>
    </xf>
    <xf numFmtId="0" fontId="2" fillId="6" borderId="23" xfId="0" applyFont="1" applyFill="1" applyBorder="1" applyAlignment="1">
      <alignment horizontal="center" vertical="top" wrapText="1"/>
    </xf>
    <xf numFmtId="0" fontId="2" fillId="6" borderId="24" xfId="0" applyFont="1" applyFill="1" applyBorder="1" applyAlignment="1">
      <alignment horizontal="center" vertical="top" wrapText="1"/>
    </xf>
    <xf numFmtId="0" fontId="2" fillId="6" borderId="25" xfId="0" applyFont="1" applyFill="1" applyBorder="1" applyAlignment="1">
      <alignment horizontal="center" vertical="top" wrapText="1"/>
    </xf>
    <xf numFmtId="0" fontId="2" fillId="6" borderId="26" xfId="0" applyFont="1" applyFill="1" applyBorder="1" applyAlignment="1">
      <alignment horizontal="center" vertical="top" wrapText="1"/>
    </xf>
    <xf numFmtId="0" fontId="2" fillId="6" borderId="27" xfId="0" applyFont="1" applyFill="1" applyBorder="1" applyAlignment="1">
      <alignment horizontal="center" vertical="top" wrapText="1"/>
    </xf>
    <xf numFmtId="0" fontId="3" fillId="0" borderId="0" xfId="0" applyFont="1" applyAlignment="1">
      <alignment horizontal="center" vertical="center"/>
    </xf>
    <xf numFmtId="0" fontId="3" fillId="0" borderId="21" xfId="0" applyFont="1" applyBorder="1" applyAlignment="1">
      <alignment horizontal="center" vertical="center"/>
    </xf>
    <xf numFmtId="0" fontId="17" fillId="5" borderId="17" xfId="0" applyFont="1" applyFill="1" applyBorder="1" applyAlignment="1">
      <alignment horizontal="center" vertical="center"/>
    </xf>
    <xf numFmtId="0" fontId="17" fillId="5" borderId="18" xfId="0" applyFont="1" applyFill="1" applyBorder="1" applyAlignment="1">
      <alignment horizontal="center" vertical="center"/>
    </xf>
    <xf numFmtId="0" fontId="17" fillId="5" borderId="19" xfId="0" applyFont="1" applyFill="1" applyBorder="1" applyAlignment="1">
      <alignment horizontal="center" vertical="center"/>
    </xf>
    <xf numFmtId="0" fontId="15" fillId="0" borderId="0" xfId="0" applyFont="1" applyAlignment="1">
      <alignment horizontal="left" vertical="center" wrapText="1"/>
    </xf>
    <xf numFmtId="0" fontId="8" fillId="0" borderId="13" xfId="7" applyFont="1" applyFill="1" applyBorder="1" applyAlignment="1">
      <alignment horizontal="justify" vertical="top"/>
    </xf>
  </cellXfs>
  <cellStyles count="8">
    <cellStyle name="Millares" xfId="1" builtinId="3"/>
    <cellStyle name="Moneda" xfId="2" builtinId="4"/>
    <cellStyle name="Moneda 2" xfId="4" xr:uid="{00000000-0005-0000-0000-000002000000}"/>
    <cellStyle name="Moneda 4" xfId="5" xr:uid="{00000000-0005-0000-0000-000003000000}"/>
    <cellStyle name="Normal" xfId="0" builtinId="0"/>
    <cellStyle name="Normal 2" xfId="3" xr:uid="{00000000-0005-0000-0000-000005000000}"/>
    <cellStyle name="Normal 2 2" xfId="6" xr:uid="{00000000-0005-0000-0000-000006000000}"/>
    <cellStyle name="Normal 3" xfId="7" xr:uid="{00000000-0005-0000-0000-000007000000}"/>
  </cellStyles>
  <dxfs count="0"/>
  <tableStyles count="1" defaultTableStyle="TableStyleMedium9" defaultPivotStyle="PivotStyleLight16">
    <tableStyle name="Invisible" pivot="0" table="0" count="0" xr9:uid="{0E383A2A-E86F-466F-8255-5F8325740B81}"/>
  </tableStyles>
  <colors>
    <mruColors>
      <color rgb="FFCC99FF"/>
      <color rgb="FF00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114064</xdr:colOff>
      <xdr:row>1</xdr:row>
      <xdr:rowOff>85725</xdr:rowOff>
    </xdr:from>
    <xdr:to>
      <xdr:col>6</xdr:col>
      <xdr:colOff>1206497</xdr:colOff>
      <xdr:row>3</xdr:row>
      <xdr:rowOff>772582</xdr:rowOff>
    </xdr:to>
    <xdr:pic>
      <xdr:nvPicPr>
        <xdr:cNvPr id="2" name="Imagen 1">
          <a:extLst>
            <a:ext uri="{FF2B5EF4-FFF2-40B4-BE49-F238E27FC236}">
              <a16:creationId xmlns:a16="http://schemas.microsoft.com/office/drawing/2014/main" id="{3DE5150E-2C40-46EC-B5FA-8D241DE8F638}"/>
            </a:ext>
          </a:extLst>
        </xdr:cNvPr>
        <xdr:cNvPicPr>
          <a:picLocks noChangeAspect="1"/>
        </xdr:cNvPicPr>
      </xdr:nvPicPr>
      <xdr:blipFill rotWithShape="1">
        <a:blip xmlns:r="http://schemas.openxmlformats.org/officeDocument/2006/relationships" r:embed="rId1"/>
        <a:srcRect l="7099" t="37642" r="59114" b="14680"/>
        <a:stretch/>
      </xdr:blipFill>
      <xdr:spPr>
        <a:xfrm>
          <a:off x="8824147" y="413808"/>
          <a:ext cx="1092433" cy="983191"/>
        </a:xfrm>
        <a:prstGeom prst="rect">
          <a:avLst/>
        </a:prstGeom>
      </xdr:spPr>
    </xdr:pic>
    <xdr:clientData/>
  </xdr:twoCellAnchor>
  <xdr:oneCellAnchor>
    <xdr:from>
      <xdr:col>2</xdr:col>
      <xdr:colOff>279400</xdr:colOff>
      <xdr:row>108</xdr:row>
      <xdr:rowOff>0</xdr:rowOff>
    </xdr:from>
    <xdr:ext cx="88900" cy="1453797"/>
    <xdr:sp macro="" textlink="">
      <xdr:nvSpPr>
        <xdr:cNvPr id="3" name="Text Box 218">
          <a:extLst>
            <a:ext uri="{FF2B5EF4-FFF2-40B4-BE49-F238E27FC236}">
              <a16:creationId xmlns:a16="http://schemas.microsoft.com/office/drawing/2014/main" id="{1730EE09-D72E-4A7E-A2C4-F65E373178FF}"/>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4" name="Text Box 218">
          <a:extLst>
            <a:ext uri="{FF2B5EF4-FFF2-40B4-BE49-F238E27FC236}">
              <a16:creationId xmlns:a16="http://schemas.microsoft.com/office/drawing/2014/main" id="{849BA2E6-8F35-4CAF-97ED-1FB8B91D63E1}"/>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5" name="Text Box 218">
          <a:extLst>
            <a:ext uri="{FF2B5EF4-FFF2-40B4-BE49-F238E27FC236}">
              <a16:creationId xmlns:a16="http://schemas.microsoft.com/office/drawing/2014/main" id="{4DB4B540-BC14-4528-AC93-A69FA24E84C5}"/>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6" name="Text Box 218">
          <a:extLst>
            <a:ext uri="{FF2B5EF4-FFF2-40B4-BE49-F238E27FC236}">
              <a16:creationId xmlns:a16="http://schemas.microsoft.com/office/drawing/2014/main" id="{F79CF1AF-9F21-4C97-B6BA-5E112ECC6319}"/>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7" name="Text Box 218">
          <a:extLst>
            <a:ext uri="{FF2B5EF4-FFF2-40B4-BE49-F238E27FC236}">
              <a16:creationId xmlns:a16="http://schemas.microsoft.com/office/drawing/2014/main" id="{0A1FF5EE-7B29-4B49-BE52-16E6EF419462}"/>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8" name="Text Box 218">
          <a:extLst>
            <a:ext uri="{FF2B5EF4-FFF2-40B4-BE49-F238E27FC236}">
              <a16:creationId xmlns:a16="http://schemas.microsoft.com/office/drawing/2014/main" id="{10D2EA8A-4DD7-421E-8432-F8C0EC08C99F}"/>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9" name="Text Box 218">
          <a:extLst>
            <a:ext uri="{FF2B5EF4-FFF2-40B4-BE49-F238E27FC236}">
              <a16:creationId xmlns:a16="http://schemas.microsoft.com/office/drawing/2014/main" id="{3DDD9894-8AF0-4736-9D45-7C2F4C2B469C}"/>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10" name="Text Box 218">
          <a:extLst>
            <a:ext uri="{FF2B5EF4-FFF2-40B4-BE49-F238E27FC236}">
              <a16:creationId xmlns:a16="http://schemas.microsoft.com/office/drawing/2014/main" id="{730D5DD8-3B5A-46D4-B342-9AB70AE86596}"/>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11" name="Text Box 218">
          <a:extLst>
            <a:ext uri="{FF2B5EF4-FFF2-40B4-BE49-F238E27FC236}">
              <a16:creationId xmlns:a16="http://schemas.microsoft.com/office/drawing/2014/main" id="{B4F5F529-43BE-45C5-9BCA-3A2EE186A8C6}"/>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12" name="Text Box 218">
          <a:extLst>
            <a:ext uri="{FF2B5EF4-FFF2-40B4-BE49-F238E27FC236}">
              <a16:creationId xmlns:a16="http://schemas.microsoft.com/office/drawing/2014/main" id="{DFDC92E5-C549-437C-843E-8D85D68240D6}"/>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13" name="Text Box 218">
          <a:extLst>
            <a:ext uri="{FF2B5EF4-FFF2-40B4-BE49-F238E27FC236}">
              <a16:creationId xmlns:a16="http://schemas.microsoft.com/office/drawing/2014/main" id="{CAC2381E-71B0-4900-BC1D-19A91ADC24AF}"/>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14" name="Text Box 218">
          <a:extLst>
            <a:ext uri="{FF2B5EF4-FFF2-40B4-BE49-F238E27FC236}">
              <a16:creationId xmlns:a16="http://schemas.microsoft.com/office/drawing/2014/main" id="{253023C3-898C-4641-80CF-61770DFEA444}"/>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70967"/>
    <xdr:sp macro="" textlink="">
      <xdr:nvSpPr>
        <xdr:cNvPr id="15" name="Text Box 218">
          <a:extLst>
            <a:ext uri="{FF2B5EF4-FFF2-40B4-BE49-F238E27FC236}">
              <a16:creationId xmlns:a16="http://schemas.microsoft.com/office/drawing/2014/main" id="{353E00D4-9795-4187-8275-02E94CFCAFC2}"/>
            </a:ext>
          </a:extLst>
        </xdr:cNvPr>
        <xdr:cNvSpPr txBox="1">
          <a:spLocks noChangeArrowheads="1"/>
        </xdr:cNvSpPr>
      </xdr:nvSpPr>
      <xdr:spPr bwMode="auto">
        <a:xfrm>
          <a:off x="7489825" y="7639050"/>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70967"/>
    <xdr:sp macro="" textlink="">
      <xdr:nvSpPr>
        <xdr:cNvPr id="16" name="Text Box 218">
          <a:extLst>
            <a:ext uri="{FF2B5EF4-FFF2-40B4-BE49-F238E27FC236}">
              <a16:creationId xmlns:a16="http://schemas.microsoft.com/office/drawing/2014/main" id="{824801CD-98BC-4A90-92BC-91F26E3C24C2}"/>
            </a:ext>
          </a:extLst>
        </xdr:cNvPr>
        <xdr:cNvSpPr txBox="1">
          <a:spLocks noChangeArrowheads="1"/>
        </xdr:cNvSpPr>
      </xdr:nvSpPr>
      <xdr:spPr bwMode="auto">
        <a:xfrm>
          <a:off x="7489825" y="7639050"/>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70967"/>
    <xdr:sp macro="" textlink="">
      <xdr:nvSpPr>
        <xdr:cNvPr id="17" name="Text Box 218">
          <a:extLst>
            <a:ext uri="{FF2B5EF4-FFF2-40B4-BE49-F238E27FC236}">
              <a16:creationId xmlns:a16="http://schemas.microsoft.com/office/drawing/2014/main" id="{C47EA5A9-5A15-41B8-9A0D-DD001554BB15}"/>
            </a:ext>
          </a:extLst>
        </xdr:cNvPr>
        <xdr:cNvSpPr txBox="1">
          <a:spLocks noChangeArrowheads="1"/>
        </xdr:cNvSpPr>
      </xdr:nvSpPr>
      <xdr:spPr bwMode="auto">
        <a:xfrm>
          <a:off x="7489825" y="7639050"/>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18" name="Text Box 218">
          <a:extLst>
            <a:ext uri="{FF2B5EF4-FFF2-40B4-BE49-F238E27FC236}">
              <a16:creationId xmlns:a16="http://schemas.microsoft.com/office/drawing/2014/main" id="{31BB435E-3968-4E5B-A70A-ECAEA9F4ABAB}"/>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19" name="Text Box 218">
          <a:extLst>
            <a:ext uri="{FF2B5EF4-FFF2-40B4-BE49-F238E27FC236}">
              <a16:creationId xmlns:a16="http://schemas.microsoft.com/office/drawing/2014/main" id="{C60103C3-3A2C-4D47-9AE6-BE6E193D9A8A}"/>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20" name="Text Box 218">
          <a:extLst>
            <a:ext uri="{FF2B5EF4-FFF2-40B4-BE49-F238E27FC236}">
              <a16:creationId xmlns:a16="http://schemas.microsoft.com/office/drawing/2014/main" id="{E6228592-6013-412A-B878-916CF9B61967}"/>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21" name="Text Box 218">
          <a:extLst>
            <a:ext uri="{FF2B5EF4-FFF2-40B4-BE49-F238E27FC236}">
              <a16:creationId xmlns:a16="http://schemas.microsoft.com/office/drawing/2014/main" id="{60D16F7E-4921-4902-93E1-58CAB7C01FCA}"/>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22" name="Text Box 218">
          <a:extLst>
            <a:ext uri="{FF2B5EF4-FFF2-40B4-BE49-F238E27FC236}">
              <a16:creationId xmlns:a16="http://schemas.microsoft.com/office/drawing/2014/main" id="{80D68A81-D438-46AF-AB7B-2C74C737C126}"/>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23" name="Text Box 218">
          <a:extLst>
            <a:ext uri="{FF2B5EF4-FFF2-40B4-BE49-F238E27FC236}">
              <a16:creationId xmlns:a16="http://schemas.microsoft.com/office/drawing/2014/main" id="{81E88EA3-CAF6-471A-9F3C-562F47DDD081}"/>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24" name="Text Box 218">
          <a:extLst>
            <a:ext uri="{FF2B5EF4-FFF2-40B4-BE49-F238E27FC236}">
              <a16:creationId xmlns:a16="http://schemas.microsoft.com/office/drawing/2014/main" id="{63C52E3A-4229-442B-91B0-4C0E6422D45A}"/>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1453797"/>
    <xdr:sp macro="" textlink="">
      <xdr:nvSpPr>
        <xdr:cNvPr id="25" name="Text Box 218">
          <a:extLst>
            <a:ext uri="{FF2B5EF4-FFF2-40B4-BE49-F238E27FC236}">
              <a16:creationId xmlns:a16="http://schemas.microsoft.com/office/drawing/2014/main" id="{30AD4DB3-D605-4111-9055-7AE456CACDC6}"/>
            </a:ext>
          </a:extLst>
        </xdr:cNvPr>
        <xdr:cNvSpPr txBox="1">
          <a:spLocks noChangeArrowheads="1"/>
        </xdr:cNvSpPr>
      </xdr:nvSpPr>
      <xdr:spPr bwMode="auto">
        <a:xfrm>
          <a:off x="7489825" y="763905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276225"/>
    <xdr:sp macro="" textlink="">
      <xdr:nvSpPr>
        <xdr:cNvPr id="26" name="Text Box 218">
          <a:extLst>
            <a:ext uri="{FF2B5EF4-FFF2-40B4-BE49-F238E27FC236}">
              <a16:creationId xmlns:a16="http://schemas.microsoft.com/office/drawing/2014/main" id="{F8969C4A-EA49-40F7-8056-A23ACC7CE222}"/>
            </a:ext>
          </a:extLst>
        </xdr:cNvPr>
        <xdr:cNvSpPr txBox="1">
          <a:spLocks noChangeArrowheads="1"/>
        </xdr:cNvSpPr>
      </xdr:nvSpPr>
      <xdr:spPr bwMode="auto">
        <a:xfrm>
          <a:off x="7489825" y="763905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276225"/>
    <xdr:sp macro="" textlink="">
      <xdr:nvSpPr>
        <xdr:cNvPr id="27" name="Text Box 218">
          <a:extLst>
            <a:ext uri="{FF2B5EF4-FFF2-40B4-BE49-F238E27FC236}">
              <a16:creationId xmlns:a16="http://schemas.microsoft.com/office/drawing/2014/main" id="{FF63186C-443B-415B-8FED-3C2C6628EDB2}"/>
            </a:ext>
          </a:extLst>
        </xdr:cNvPr>
        <xdr:cNvSpPr txBox="1">
          <a:spLocks noChangeArrowheads="1"/>
        </xdr:cNvSpPr>
      </xdr:nvSpPr>
      <xdr:spPr bwMode="auto">
        <a:xfrm>
          <a:off x="7489825" y="763905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108</xdr:row>
      <xdr:rowOff>0</xdr:rowOff>
    </xdr:from>
    <xdr:ext cx="88900" cy="276225"/>
    <xdr:sp macro="" textlink="">
      <xdr:nvSpPr>
        <xdr:cNvPr id="28" name="Text Box 218">
          <a:extLst>
            <a:ext uri="{FF2B5EF4-FFF2-40B4-BE49-F238E27FC236}">
              <a16:creationId xmlns:a16="http://schemas.microsoft.com/office/drawing/2014/main" id="{39AE9869-447A-4EED-B2EB-47F6D7B8D873}"/>
            </a:ext>
          </a:extLst>
        </xdr:cNvPr>
        <xdr:cNvSpPr txBox="1">
          <a:spLocks noChangeArrowheads="1"/>
        </xdr:cNvSpPr>
      </xdr:nvSpPr>
      <xdr:spPr bwMode="auto">
        <a:xfrm>
          <a:off x="7489825" y="763905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69380"/>
    <xdr:sp macro="" textlink="">
      <xdr:nvSpPr>
        <xdr:cNvPr id="29" name="Text Box 218">
          <a:extLst>
            <a:ext uri="{FF2B5EF4-FFF2-40B4-BE49-F238E27FC236}">
              <a16:creationId xmlns:a16="http://schemas.microsoft.com/office/drawing/2014/main" id="{AAE67E12-8B5A-4240-855F-F60AB0032CB7}"/>
            </a:ext>
          </a:extLst>
        </xdr:cNvPr>
        <xdr:cNvSpPr txBox="1">
          <a:spLocks noChangeArrowheads="1"/>
        </xdr:cNvSpPr>
      </xdr:nvSpPr>
      <xdr:spPr bwMode="auto">
        <a:xfrm>
          <a:off x="7489825" y="119634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69380"/>
    <xdr:sp macro="" textlink="">
      <xdr:nvSpPr>
        <xdr:cNvPr id="30" name="Text Box 218">
          <a:extLst>
            <a:ext uri="{FF2B5EF4-FFF2-40B4-BE49-F238E27FC236}">
              <a16:creationId xmlns:a16="http://schemas.microsoft.com/office/drawing/2014/main" id="{2BB811A2-85C9-4BBD-802E-F7791F9EDF58}"/>
            </a:ext>
          </a:extLst>
        </xdr:cNvPr>
        <xdr:cNvSpPr txBox="1">
          <a:spLocks noChangeArrowheads="1"/>
        </xdr:cNvSpPr>
      </xdr:nvSpPr>
      <xdr:spPr bwMode="auto">
        <a:xfrm>
          <a:off x="7489825" y="119634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69380"/>
    <xdr:sp macro="" textlink="">
      <xdr:nvSpPr>
        <xdr:cNvPr id="31" name="Text Box 218">
          <a:extLst>
            <a:ext uri="{FF2B5EF4-FFF2-40B4-BE49-F238E27FC236}">
              <a16:creationId xmlns:a16="http://schemas.microsoft.com/office/drawing/2014/main" id="{C3E88718-2C70-49EC-B519-32B1CA2E3D89}"/>
            </a:ext>
          </a:extLst>
        </xdr:cNvPr>
        <xdr:cNvSpPr txBox="1">
          <a:spLocks noChangeArrowheads="1"/>
        </xdr:cNvSpPr>
      </xdr:nvSpPr>
      <xdr:spPr bwMode="auto">
        <a:xfrm>
          <a:off x="7489825" y="119634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32" name="Text Box 218">
          <a:extLst>
            <a:ext uri="{FF2B5EF4-FFF2-40B4-BE49-F238E27FC236}">
              <a16:creationId xmlns:a16="http://schemas.microsoft.com/office/drawing/2014/main" id="{E1AD1CF5-543C-4EA7-8BBD-6B36421A0E72}"/>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33" name="Text Box 218">
          <a:extLst>
            <a:ext uri="{FF2B5EF4-FFF2-40B4-BE49-F238E27FC236}">
              <a16:creationId xmlns:a16="http://schemas.microsoft.com/office/drawing/2014/main" id="{3BCE81CE-9003-487A-ABCB-B917FA1DF4F3}"/>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34" name="Text Box 218">
          <a:extLst>
            <a:ext uri="{FF2B5EF4-FFF2-40B4-BE49-F238E27FC236}">
              <a16:creationId xmlns:a16="http://schemas.microsoft.com/office/drawing/2014/main" id="{F0686F67-12E7-411E-93D4-2C52D1FC02C2}"/>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65101"/>
    <xdr:sp macro="" textlink="">
      <xdr:nvSpPr>
        <xdr:cNvPr id="35" name="Text Box 218">
          <a:extLst>
            <a:ext uri="{FF2B5EF4-FFF2-40B4-BE49-F238E27FC236}">
              <a16:creationId xmlns:a16="http://schemas.microsoft.com/office/drawing/2014/main" id="{BE14FBC2-288F-4DF7-97B5-3941104FE924}"/>
            </a:ext>
          </a:extLst>
        </xdr:cNvPr>
        <xdr:cNvSpPr txBox="1">
          <a:spLocks noChangeArrowheads="1"/>
        </xdr:cNvSpPr>
      </xdr:nvSpPr>
      <xdr:spPr bwMode="auto">
        <a:xfrm>
          <a:off x="7489825" y="119634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65101"/>
    <xdr:sp macro="" textlink="">
      <xdr:nvSpPr>
        <xdr:cNvPr id="36" name="Text Box 218">
          <a:extLst>
            <a:ext uri="{FF2B5EF4-FFF2-40B4-BE49-F238E27FC236}">
              <a16:creationId xmlns:a16="http://schemas.microsoft.com/office/drawing/2014/main" id="{4C746C1F-33C3-4B41-9823-D7DF2BC4EFFA}"/>
            </a:ext>
          </a:extLst>
        </xdr:cNvPr>
        <xdr:cNvSpPr txBox="1">
          <a:spLocks noChangeArrowheads="1"/>
        </xdr:cNvSpPr>
      </xdr:nvSpPr>
      <xdr:spPr bwMode="auto">
        <a:xfrm>
          <a:off x="7489825" y="119634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65101"/>
    <xdr:sp macro="" textlink="">
      <xdr:nvSpPr>
        <xdr:cNvPr id="37" name="Text Box 218">
          <a:extLst>
            <a:ext uri="{FF2B5EF4-FFF2-40B4-BE49-F238E27FC236}">
              <a16:creationId xmlns:a16="http://schemas.microsoft.com/office/drawing/2014/main" id="{C069610B-B0DC-4B4A-85F4-0CF85FEAFA16}"/>
            </a:ext>
          </a:extLst>
        </xdr:cNvPr>
        <xdr:cNvSpPr txBox="1">
          <a:spLocks noChangeArrowheads="1"/>
        </xdr:cNvSpPr>
      </xdr:nvSpPr>
      <xdr:spPr bwMode="auto">
        <a:xfrm>
          <a:off x="7489825" y="119634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38" name="Text Box 218">
          <a:extLst>
            <a:ext uri="{FF2B5EF4-FFF2-40B4-BE49-F238E27FC236}">
              <a16:creationId xmlns:a16="http://schemas.microsoft.com/office/drawing/2014/main" id="{332B14BE-6F25-4336-9AEF-FB3EB7D595D2}"/>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39" name="Text Box 218">
          <a:extLst>
            <a:ext uri="{FF2B5EF4-FFF2-40B4-BE49-F238E27FC236}">
              <a16:creationId xmlns:a16="http://schemas.microsoft.com/office/drawing/2014/main" id="{98F35365-7459-42BA-A94C-D3995EDFA790}"/>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40" name="Text Box 218">
          <a:extLst>
            <a:ext uri="{FF2B5EF4-FFF2-40B4-BE49-F238E27FC236}">
              <a16:creationId xmlns:a16="http://schemas.microsoft.com/office/drawing/2014/main" id="{8CD564C5-BCC8-443A-AE88-673A4393652D}"/>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41" name="Text Box 218">
          <a:extLst>
            <a:ext uri="{FF2B5EF4-FFF2-40B4-BE49-F238E27FC236}">
              <a16:creationId xmlns:a16="http://schemas.microsoft.com/office/drawing/2014/main" id="{9D1B8E03-EFD0-4A00-BA25-79BF3EE4D0E0}"/>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42" name="Text Box 218">
          <a:extLst>
            <a:ext uri="{FF2B5EF4-FFF2-40B4-BE49-F238E27FC236}">
              <a16:creationId xmlns:a16="http://schemas.microsoft.com/office/drawing/2014/main" id="{1D7D5068-00D0-4373-AE58-4B5E1B188DC2}"/>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43" name="Text Box 218">
          <a:extLst>
            <a:ext uri="{FF2B5EF4-FFF2-40B4-BE49-F238E27FC236}">
              <a16:creationId xmlns:a16="http://schemas.microsoft.com/office/drawing/2014/main" id="{0EE2C359-5755-4D71-81CA-EF2F3769C532}"/>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44" name="Text Box 218">
          <a:extLst>
            <a:ext uri="{FF2B5EF4-FFF2-40B4-BE49-F238E27FC236}">
              <a16:creationId xmlns:a16="http://schemas.microsoft.com/office/drawing/2014/main" id="{1104A5C3-9E47-41A1-9E40-AF2DAFC9C87E}"/>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45" name="Text Box 218">
          <a:extLst>
            <a:ext uri="{FF2B5EF4-FFF2-40B4-BE49-F238E27FC236}">
              <a16:creationId xmlns:a16="http://schemas.microsoft.com/office/drawing/2014/main" id="{166E2B5C-E0CD-4CFA-B48F-DE073D94977E}"/>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46" name="Text Box 218">
          <a:extLst>
            <a:ext uri="{FF2B5EF4-FFF2-40B4-BE49-F238E27FC236}">
              <a16:creationId xmlns:a16="http://schemas.microsoft.com/office/drawing/2014/main" id="{E8F2FD36-A385-4DA6-B024-B2F6C03B0B22}"/>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47" name="Text Box 218">
          <a:extLst>
            <a:ext uri="{FF2B5EF4-FFF2-40B4-BE49-F238E27FC236}">
              <a16:creationId xmlns:a16="http://schemas.microsoft.com/office/drawing/2014/main" id="{3BE5F179-39BB-41A8-AD17-CA1D1ED112DA}"/>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48" name="Text Box 218">
          <a:extLst>
            <a:ext uri="{FF2B5EF4-FFF2-40B4-BE49-F238E27FC236}">
              <a16:creationId xmlns:a16="http://schemas.microsoft.com/office/drawing/2014/main" id="{64DD65FB-AAC7-4659-A1E4-3CB70A3A31C1}"/>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49" name="Text Box 218">
          <a:extLst>
            <a:ext uri="{FF2B5EF4-FFF2-40B4-BE49-F238E27FC236}">
              <a16:creationId xmlns:a16="http://schemas.microsoft.com/office/drawing/2014/main" id="{20378FDA-B641-4981-9CE2-B4D4D3AAB987}"/>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50" name="Text Box 218">
          <a:extLst>
            <a:ext uri="{FF2B5EF4-FFF2-40B4-BE49-F238E27FC236}">
              <a16:creationId xmlns:a16="http://schemas.microsoft.com/office/drawing/2014/main" id="{DD30C6A1-725B-44B7-9D02-8F0B22FEC9F5}"/>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51" name="Text Box 218">
          <a:extLst>
            <a:ext uri="{FF2B5EF4-FFF2-40B4-BE49-F238E27FC236}">
              <a16:creationId xmlns:a16="http://schemas.microsoft.com/office/drawing/2014/main" id="{FFCB596F-7272-4649-9421-11E6B3F22BAB}"/>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52" name="Text Box 218">
          <a:extLst>
            <a:ext uri="{FF2B5EF4-FFF2-40B4-BE49-F238E27FC236}">
              <a16:creationId xmlns:a16="http://schemas.microsoft.com/office/drawing/2014/main" id="{E49569A7-948D-49A2-ABC0-935DCB04077B}"/>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53" name="Text Box 218">
          <a:extLst>
            <a:ext uri="{FF2B5EF4-FFF2-40B4-BE49-F238E27FC236}">
              <a16:creationId xmlns:a16="http://schemas.microsoft.com/office/drawing/2014/main" id="{463BD8ED-97A8-4874-8D37-3CF97B00297F}"/>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54" name="Text Box 218">
          <a:extLst>
            <a:ext uri="{FF2B5EF4-FFF2-40B4-BE49-F238E27FC236}">
              <a16:creationId xmlns:a16="http://schemas.microsoft.com/office/drawing/2014/main" id="{F318BDB3-D31B-4B42-986D-E82FE10144EE}"/>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55" name="Text Box 218">
          <a:extLst>
            <a:ext uri="{FF2B5EF4-FFF2-40B4-BE49-F238E27FC236}">
              <a16:creationId xmlns:a16="http://schemas.microsoft.com/office/drawing/2014/main" id="{9CF0CE64-89AC-438C-8B48-873939229855}"/>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72555"/>
    <xdr:sp macro="" textlink="">
      <xdr:nvSpPr>
        <xdr:cNvPr id="56" name="Text Box 218">
          <a:extLst>
            <a:ext uri="{FF2B5EF4-FFF2-40B4-BE49-F238E27FC236}">
              <a16:creationId xmlns:a16="http://schemas.microsoft.com/office/drawing/2014/main" id="{D1D6D0E4-273B-427C-8A7B-00C2A22E9230}"/>
            </a:ext>
          </a:extLst>
        </xdr:cNvPr>
        <xdr:cNvSpPr txBox="1">
          <a:spLocks noChangeArrowheads="1"/>
        </xdr:cNvSpPr>
      </xdr:nvSpPr>
      <xdr:spPr bwMode="auto">
        <a:xfrm>
          <a:off x="7489825" y="43719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72555"/>
    <xdr:sp macro="" textlink="">
      <xdr:nvSpPr>
        <xdr:cNvPr id="57" name="Text Box 218">
          <a:extLst>
            <a:ext uri="{FF2B5EF4-FFF2-40B4-BE49-F238E27FC236}">
              <a16:creationId xmlns:a16="http://schemas.microsoft.com/office/drawing/2014/main" id="{D6AB49F7-E699-4CB9-9BF5-7AC23E408D7C}"/>
            </a:ext>
          </a:extLst>
        </xdr:cNvPr>
        <xdr:cNvSpPr txBox="1">
          <a:spLocks noChangeArrowheads="1"/>
        </xdr:cNvSpPr>
      </xdr:nvSpPr>
      <xdr:spPr bwMode="auto">
        <a:xfrm>
          <a:off x="7489825" y="43719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72555"/>
    <xdr:sp macro="" textlink="">
      <xdr:nvSpPr>
        <xdr:cNvPr id="58" name="Text Box 218">
          <a:extLst>
            <a:ext uri="{FF2B5EF4-FFF2-40B4-BE49-F238E27FC236}">
              <a16:creationId xmlns:a16="http://schemas.microsoft.com/office/drawing/2014/main" id="{033D5BE1-A897-4F2C-978D-56110998156F}"/>
            </a:ext>
          </a:extLst>
        </xdr:cNvPr>
        <xdr:cNvSpPr txBox="1">
          <a:spLocks noChangeArrowheads="1"/>
        </xdr:cNvSpPr>
      </xdr:nvSpPr>
      <xdr:spPr bwMode="auto">
        <a:xfrm>
          <a:off x="7489825" y="43719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59" name="Text Box 218">
          <a:extLst>
            <a:ext uri="{FF2B5EF4-FFF2-40B4-BE49-F238E27FC236}">
              <a16:creationId xmlns:a16="http://schemas.microsoft.com/office/drawing/2014/main" id="{C74E1BCD-A09B-44BC-9E31-6833C992FBF3}"/>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60" name="Text Box 218">
          <a:extLst>
            <a:ext uri="{FF2B5EF4-FFF2-40B4-BE49-F238E27FC236}">
              <a16:creationId xmlns:a16="http://schemas.microsoft.com/office/drawing/2014/main" id="{C0BC00F6-84B5-49A9-B7B1-3F83629B3AB8}"/>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61" name="Text Box 218">
          <a:extLst>
            <a:ext uri="{FF2B5EF4-FFF2-40B4-BE49-F238E27FC236}">
              <a16:creationId xmlns:a16="http://schemas.microsoft.com/office/drawing/2014/main" id="{1878C143-242A-4C8B-85F8-0854E297C6C8}"/>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62" name="Text Box 218">
          <a:extLst>
            <a:ext uri="{FF2B5EF4-FFF2-40B4-BE49-F238E27FC236}">
              <a16:creationId xmlns:a16="http://schemas.microsoft.com/office/drawing/2014/main" id="{125A01AF-E11B-4A0B-8B16-B65FE7448CDD}"/>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63" name="Text Box 218">
          <a:extLst>
            <a:ext uri="{FF2B5EF4-FFF2-40B4-BE49-F238E27FC236}">
              <a16:creationId xmlns:a16="http://schemas.microsoft.com/office/drawing/2014/main" id="{DC1ACE40-FF98-4B3F-A17A-F27A417FB006}"/>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64" name="Text Box 218">
          <a:extLst>
            <a:ext uri="{FF2B5EF4-FFF2-40B4-BE49-F238E27FC236}">
              <a16:creationId xmlns:a16="http://schemas.microsoft.com/office/drawing/2014/main" id="{89402FF0-F0B2-4D67-9B7F-1FEC88AE4091}"/>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65" name="Text Box 218">
          <a:extLst>
            <a:ext uri="{FF2B5EF4-FFF2-40B4-BE49-F238E27FC236}">
              <a16:creationId xmlns:a16="http://schemas.microsoft.com/office/drawing/2014/main" id="{24419049-1026-44CF-B54F-C4ED5ED24531}"/>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1405996"/>
    <xdr:sp macro="" textlink="">
      <xdr:nvSpPr>
        <xdr:cNvPr id="66" name="Text Box 218">
          <a:extLst>
            <a:ext uri="{FF2B5EF4-FFF2-40B4-BE49-F238E27FC236}">
              <a16:creationId xmlns:a16="http://schemas.microsoft.com/office/drawing/2014/main" id="{D3FF3427-F2A1-4052-AEEE-3734576FBB71}"/>
            </a:ext>
          </a:extLst>
        </xdr:cNvPr>
        <xdr:cNvSpPr txBox="1">
          <a:spLocks noChangeArrowheads="1"/>
        </xdr:cNvSpPr>
      </xdr:nvSpPr>
      <xdr:spPr bwMode="auto">
        <a:xfrm>
          <a:off x="7489825" y="4371975"/>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276225"/>
    <xdr:sp macro="" textlink="">
      <xdr:nvSpPr>
        <xdr:cNvPr id="67" name="Text Box 218">
          <a:extLst>
            <a:ext uri="{FF2B5EF4-FFF2-40B4-BE49-F238E27FC236}">
              <a16:creationId xmlns:a16="http://schemas.microsoft.com/office/drawing/2014/main" id="{C5C66340-C465-46C7-BC05-FDA2EDB42D59}"/>
            </a:ext>
          </a:extLst>
        </xdr:cNvPr>
        <xdr:cNvSpPr txBox="1">
          <a:spLocks noChangeArrowheads="1"/>
        </xdr:cNvSpPr>
      </xdr:nvSpPr>
      <xdr:spPr bwMode="auto">
        <a:xfrm>
          <a:off x="7489825" y="43719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276225"/>
    <xdr:sp macro="" textlink="">
      <xdr:nvSpPr>
        <xdr:cNvPr id="68" name="Text Box 218">
          <a:extLst>
            <a:ext uri="{FF2B5EF4-FFF2-40B4-BE49-F238E27FC236}">
              <a16:creationId xmlns:a16="http://schemas.microsoft.com/office/drawing/2014/main" id="{6D680AAB-0DD8-4A17-86F7-D0615B7CCB2D}"/>
            </a:ext>
          </a:extLst>
        </xdr:cNvPr>
        <xdr:cNvSpPr txBox="1">
          <a:spLocks noChangeArrowheads="1"/>
        </xdr:cNvSpPr>
      </xdr:nvSpPr>
      <xdr:spPr bwMode="auto">
        <a:xfrm>
          <a:off x="7489825" y="43719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105</xdr:row>
      <xdr:rowOff>0</xdr:rowOff>
    </xdr:from>
    <xdr:ext cx="88900" cy="276225"/>
    <xdr:sp macro="" textlink="">
      <xdr:nvSpPr>
        <xdr:cNvPr id="69" name="Text Box 218">
          <a:extLst>
            <a:ext uri="{FF2B5EF4-FFF2-40B4-BE49-F238E27FC236}">
              <a16:creationId xmlns:a16="http://schemas.microsoft.com/office/drawing/2014/main" id="{84E35BD3-0CEE-4AFC-8EDB-241EDF904290}"/>
            </a:ext>
          </a:extLst>
        </xdr:cNvPr>
        <xdr:cNvSpPr txBox="1">
          <a:spLocks noChangeArrowheads="1"/>
        </xdr:cNvSpPr>
      </xdr:nvSpPr>
      <xdr:spPr bwMode="auto">
        <a:xfrm>
          <a:off x="7489825" y="43719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106</xdr:row>
      <xdr:rowOff>0</xdr:rowOff>
    </xdr:from>
    <xdr:ext cx="88900" cy="172555"/>
    <xdr:sp macro="" textlink="">
      <xdr:nvSpPr>
        <xdr:cNvPr id="70" name="Text Box 218">
          <a:extLst>
            <a:ext uri="{FF2B5EF4-FFF2-40B4-BE49-F238E27FC236}">
              <a16:creationId xmlns:a16="http://schemas.microsoft.com/office/drawing/2014/main" id="{40A2461B-98F2-4928-81EC-C5FE118A1D8C}"/>
            </a:ext>
          </a:extLst>
        </xdr:cNvPr>
        <xdr:cNvSpPr txBox="1">
          <a:spLocks noChangeArrowheads="1"/>
        </xdr:cNvSpPr>
      </xdr:nvSpPr>
      <xdr:spPr bwMode="auto">
        <a:xfrm>
          <a:off x="7489825" y="53435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106</xdr:row>
      <xdr:rowOff>0</xdr:rowOff>
    </xdr:from>
    <xdr:ext cx="88900" cy="172555"/>
    <xdr:sp macro="" textlink="">
      <xdr:nvSpPr>
        <xdr:cNvPr id="71" name="Text Box 218">
          <a:extLst>
            <a:ext uri="{FF2B5EF4-FFF2-40B4-BE49-F238E27FC236}">
              <a16:creationId xmlns:a16="http://schemas.microsoft.com/office/drawing/2014/main" id="{C09B57CC-00C0-48AA-9B2A-09A9DB990338}"/>
            </a:ext>
          </a:extLst>
        </xdr:cNvPr>
        <xdr:cNvSpPr txBox="1">
          <a:spLocks noChangeArrowheads="1"/>
        </xdr:cNvSpPr>
      </xdr:nvSpPr>
      <xdr:spPr bwMode="auto">
        <a:xfrm>
          <a:off x="7489825" y="53435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106</xdr:row>
      <xdr:rowOff>0</xdr:rowOff>
    </xdr:from>
    <xdr:ext cx="88900" cy="172555"/>
    <xdr:sp macro="" textlink="">
      <xdr:nvSpPr>
        <xdr:cNvPr id="72" name="Text Box 218">
          <a:extLst>
            <a:ext uri="{FF2B5EF4-FFF2-40B4-BE49-F238E27FC236}">
              <a16:creationId xmlns:a16="http://schemas.microsoft.com/office/drawing/2014/main" id="{4DCAB383-0687-4789-9D09-2170DC9FECFE}"/>
            </a:ext>
          </a:extLst>
        </xdr:cNvPr>
        <xdr:cNvSpPr txBox="1">
          <a:spLocks noChangeArrowheads="1"/>
        </xdr:cNvSpPr>
      </xdr:nvSpPr>
      <xdr:spPr bwMode="auto">
        <a:xfrm>
          <a:off x="7489825" y="53435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106</xdr:row>
      <xdr:rowOff>0</xdr:rowOff>
    </xdr:from>
    <xdr:ext cx="88900" cy="276225"/>
    <xdr:sp macro="" textlink="">
      <xdr:nvSpPr>
        <xdr:cNvPr id="73" name="Text Box 218">
          <a:extLst>
            <a:ext uri="{FF2B5EF4-FFF2-40B4-BE49-F238E27FC236}">
              <a16:creationId xmlns:a16="http://schemas.microsoft.com/office/drawing/2014/main" id="{CF6590B0-9EA8-490B-A1D5-6A0CBA483A7C}"/>
            </a:ext>
          </a:extLst>
        </xdr:cNvPr>
        <xdr:cNvSpPr txBox="1">
          <a:spLocks noChangeArrowheads="1"/>
        </xdr:cNvSpPr>
      </xdr:nvSpPr>
      <xdr:spPr bwMode="auto">
        <a:xfrm>
          <a:off x="7489825" y="53435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106</xdr:row>
      <xdr:rowOff>0</xdr:rowOff>
    </xdr:from>
    <xdr:ext cx="88900" cy="276225"/>
    <xdr:sp macro="" textlink="">
      <xdr:nvSpPr>
        <xdr:cNvPr id="74" name="Text Box 218">
          <a:extLst>
            <a:ext uri="{FF2B5EF4-FFF2-40B4-BE49-F238E27FC236}">
              <a16:creationId xmlns:a16="http://schemas.microsoft.com/office/drawing/2014/main" id="{C3127B08-DC49-4EFA-806F-6FB01CCA7844}"/>
            </a:ext>
          </a:extLst>
        </xdr:cNvPr>
        <xdr:cNvSpPr txBox="1">
          <a:spLocks noChangeArrowheads="1"/>
        </xdr:cNvSpPr>
      </xdr:nvSpPr>
      <xdr:spPr bwMode="auto">
        <a:xfrm>
          <a:off x="7489825" y="53435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106</xdr:row>
      <xdr:rowOff>0</xdr:rowOff>
    </xdr:from>
    <xdr:ext cx="88900" cy="276225"/>
    <xdr:sp macro="" textlink="">
      <xdr:nvSpPr>
        <xdr:cNvPr id="75" name="Text Box 218">
          <a:extLst>
            <a:ext uri="{FF2B5EF4-FFF2-40B4-BE49-F238E27FC236}">
              <a16:creationId xmlns:a16="http://schemas.microsoft.com/office/drawing/2014/main" id="{C6BD97BB-A6B2-4AE1-AADE-A51DD738800C}"/>
            </a:ext>
          </a:extLst>
        </xdr:cNvPr>
        <xdr:cNvSpPr txBox="1">
          <a:spLocks noChangeArrowheads="1"/>
        </xdr:cNvSpPr>
      </xdr:nvSpPr>
      <xdr:spPr bwMode="auto">
        <a:xfrm>
          <a:off x="7489825" y="53435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72555"/>
    <xdr:sp macro="" textlink="">
      <xdr:nvSpPr>
        <xdr:cNvPr id="76" name="Text Box 218">
          <a:extLst>
            <a:ext uri="{FF2B5EF4-FFF2-40B4-BE49-F238E27FC236}">
              <a16:creationId xmlns:a16="http://schemas.microsoft.com/office/drawing/2014/main" id="{7D99E911-C63D-47B0-97D6-B74C3F76A07C}"/>
            </a:ext>
          </a:extLst>
        </xdr:cNvPr>
        <xdr:cNvSpPr txBox="1">
          <a:spLocks noChangeArrowheads="1"/>
        </xdr:cNvSpPr>
      </xdr:nvSpPr>
      <xdr:spPr bwMode="auto">
        <a:xfrm>
          <a:off x="7489825" y="119634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72555"/>
    <xdr:sp macro="" textlink="">
      <xdr:nvSpPr>
        <xdr:cNvPr id="77" name="Text Box 218">
          <a:extLst>
            <a:ext uri="{FF2B5EF4-FFF2-40B4-BE49-F238E27FC236}">
              <a16:creationId xmlns:a16="http://schemas.microsoft.com/office/drawing/2014/main" id="{9D0B408C-1BD9-450A-94A3-AB95BED2BCDA}"/>
            </a:ext>
          </a:extLst>
        </xdr:cNvPr>
        <xdr:cNvSpPr txBox="1">
          <a:spLocks noChangeArrowheads="1"/>
        </xdr:cNvSpPr>
      </xdr:nvSpPr>
      <xdr:spPr bwMode="auto">
        <a:xfrm>
          <a:off x="7489825" y="119634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72555"/>
    <xdr:sp macro="" textlink="">
      <xdr:nvSpPr>
        <xdr:cNvPr id="78" name="Text Box 218">
          <a:extLst>
            <a:ext uri="{FF2B5EF4-FFF2-40B4-BE49-F238E27FC236}">
              <a16:creationId xmlns:a16="http://schemas.microsoft.com/office/drawing/2014/main" id="{A972AA5A-F931-4509-82C1-5B4E1B1D3A74}"/>
            </a:ext>
          </a:extLst>
        </xdr:cNvPr>
        <xdr:cNvSpPr txBox="1">
          <a:spLocks noChangeArrowheads="1"/>
        </xdr:cNvSpPr>
      </xdr:nvSpPr>
      <xdr:spPr bwMode="auto">
        <a:xfrm>
          <a:off x="7489825" y="119634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79" name="Text Box 218">
          <a:extLst>
            <a:ext uri="{FF2B5EF4-FFF2-40B4-BE49-F238E27FC236}">
              <a16:creationId xmlns:a16="http://schemas.microsoft.com/office/drawing/2014/main" id="{D744D394-8F0A-40B8-BA09-0A793DE7AFE9}"/>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80" name="Text Box 218">
          <a:extLst>
            <a:ext uri="{FF2B5EF4-FFF2-40B4-BE49-F238E27FC236}">
              <a16:creationId xmlns:a16="http://schemas.microsoft.com/office/drawing/2014/main" id="{969FDD76-ACB3-473B-989D-04CC687BABAF}"/>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81" name="Text Box 218">
          <a:extLst>
            <a:ext uri="{FF2B5EF4-FFF2-40B4-BE49-F238E27FC236}">
              <a16:creationId xmlns:a16="http://schemas.microsoft.com/office/drawing/2014/main" id="{9F4AD276-0202-4E5A-96FB-33A9F0C89DEA}"/>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82" name="Text Box 218">
          <a:extLst>
            <a:ext uri="{FF2B5EF4-FFF2-40B4-BE49-F238E27FC236}">
              <a16:creationId xmlns:a16="http://schemas.microsoft.com/office/drawing/2014/main" id="{0AFBFD39-CF22-438A-9CCC-8E28E6DC0173}"/>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83" name="Text Box 218">
          <a:extLst>
            <a:ext uri="{FF2B5EF4-FFF2-40B4-BE49-F238E27FC236}">
              <a16:creationId xmlns:a16="http://schemas.microsoft.com/office/drawing/2014/main" id="{72243752-7F5F-4E25-81DC-53424CFFD9F5}"/>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84" name="Text Box 218">
          <a:extLst>
            <a:ext uri="{FF2B5EF4-FFF2-40B4-BE49-F238E27FC236}">
              <a16:creationId xmlns:a16="http://schemas.microsoft.com/office/drawing/2014/main" id="{A0D53163-833B-417E-8CCE-2DB89B18E4DE}"/>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85" name="Text Box 218">
          <a:extLst>
            <a:ext uri="{FF2B5EF4-FFF2-40B4-BE49-F238E27FC236}">
              <a16:creationId xmlns:a16="http://schemas.microsoft.com/office/drawing/2014/main" id="{0031C2F8-AF3D-4FC7-82BE-14898D9944B4}"/>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86" name="Text Box 218">
          <a:extLst>
            <a:ext uri="{FF2B5EF4-FFF2-40B4-BE49-F238E27FC236}">
              <a16:creationId xmlns:a16="http://schemas.microsoft.com/office/drawing/2014/main" id="{6E6F8FE6-04F3-4FE7-AEE7-6C724111E0B2}"/>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87" name="Text Box 218">
          <a:extLst>
            <a:ext uri="{FF2B5EF4-FFF2-40B4-BE49-F238E27FC236}">
              <a16:creationId xmlns:a16="http://schemas.microsoft.com/office/drawing/2014/main" id="{AA08CC85-0109-4B9A-9738-CD3F9D18F017}"/>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88" name="Text Box 218">
          <a:extLst>
            <a:ext uri="{FF2B5EF4-FFF2-40B4-BE49-F238E27FC236}">
              <a16:creationId xmlns:a16="http://schemas.microsoft.com/office/drawing/2014/main" id="{36A8EE10-B732-48FB-AE77-AF26E4E66BAC}"/>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89" name="Text Box 218">
          <a:extLst>
            <a:ext uri="{FF2B5EF4-FFF2-40B4-BE49-F238E27FC236}">
              <a16:creationId xmlns:a16="http://schemas.microsoft.com/office/drawing/2014/main" id="{F59B4DCE-39E1-4972-815F-7BEDCF9209F8}"/>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90" name="Text Box 218">
          <a:extLst>
            <a:ext uri="{FF2B5EF4-FFF2-40B4-BE49-F238E27FC236}">
              <a16:creationId xmlns:a16="http://schemas.microsoft.com/office/drawing/2014/main" id="{55D42CCA-86B3-49BC-9A2A-2A37A995E121}"/>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91" name="Text Box 218">
          <a:extLst>
            <a:ext uri="{FF2B5EF4-FFF2-40B4-BE49-F238E27FC236}">
              <a16:creationId xmlns:a16="http://schemas.microsoft.com/office/drawing/2014/main" id="{07848C7D-3203-471F-8180-3F843F39EA4F}"/>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92" name="Text Box 218">
          <a:extLst>
            <a:ext uri="{FF2B5EF4-FFF2-40B4-BE49-F238E27FC236}">
              <a16:creationId xmlns:a16="http://schemas.microsoft.com/office/drawing/2014/main" id="{5723B1C3-7D7E-4857-93F7-CB698B643D3A}"/>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93" name="Text Box 218">
          <a:extLst>
            <a:ext uri="{FF2B5EF4-FFF2-40B4-BE49-F238E27FC236}">
              <a16:creationId xmlns:a16="http://schemas.microsoft.com/office/drawing/2014/main" id="{E4896272-6039-405F-B23E-A02CC3FD03F4}"/>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70015"/>
    <xdr:sp macro="" textlink="">
      <xdr:nvSpPr>
        <xdr:cNvPr id="94" name="Text Box 218">
          <a:extLst>
            <a:ext uri="{FF2B5EF4-FFF2-40B4-BE49-F238E27FC236}">
              <a16:creationId xmlns:a16="http://schemas.microsoft.com/office/drawing/2014/main" id="{EEF8CB10-DDBD-4CF4-B88E-10C9BE5C7A47}"/>
            </a:ext>
          </a:extLst>
        </xdr:cNvPr>
        <xdr:cNvSpPr txBox="1">
          <a:spLocks noChangeArrowheads="1"/>
        </xdr:cNvSpPr>
      </xdr:nvSpPr>
      <xdr:spPr bwMode="auto">
        <a:xfrm>
          <a:off x="7489825" y="98298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70015"/>
    <xdr:sp macro="" textlink="">
      <xdr:nvSpPr>
        <xdr:cNvPr id="95" name="Text Box 218">
          <a:extLst>
            <a:ext uri="{FF2B5EF4-FFF2-40B4-BE49-F238E27FC236}">
              <a16:creationId xmlns:a16="http://schemas.microsoft.com/office/drawing/2014/main" id="{D1266877-27F6-4977-AEAA-30D57B93D591}"/>
            </a:ext>
          </a:extLst>
        </xdr:cNvPr>
        <xdr:cNvSpPr txBox="1">
          <a:spLocks noChangeArrowheads="1"/>
        </xdr:cNvSpPr>
      </xdr:nvSpPr>
      <xdr:spPr bwMode="auto">
        <a:xfrm>
          <a:off x="7489825" y="98298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70015"/>
    <xdr:sp macro="" textlink="">
      <xdr:nvSpPr>
        <xdr:cNvPr id="96" name="Text Box 218">
          <a:extLst>
            <a:ext uri="{FF2B5EF4-FFF2-40B4-BE49-F238E27FC236}">
              <a16:creationId xmlns:a16="http://schemas.microsoft.com/office/drawing/2014/main" id="{A43A73EF-2198-428E-A8D3-59A495366A6A}"/>
            </a:ext>
          </a:extLst>
        </xdr:cNvPr>
        <xdr:cNvSpPr txBox="1">
          <a:spLocks noChangeArrowheads="1"/>
        </xdr:cNvSpPr>
      </xdr:nvSpPr>
      <xdr:spPr bwMode="auto">
        <a:xfrm>
          <a:off x="7489825" y="98298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97" name="Text Box 218">
          <a:extLst>
            <a:ext uri="{FF2B5EF4-FFF2-40B4-BE49-F238E27FC236}">
              <a16:creationId xmlns:a16="http://schemas.microsoft.com/office/drawing/2014/main" id="{5570801F-6F4C-49C4-A65E-CA8BE41BD67B}"/>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98" name="Text Box 218">
          <a:extLst>
            <a:ext uri="{FF2B5EF4-FFF2-40B4-BE49-F238E27FC236}">
              <a16:creationId xmlns:a16="http://schemas.microsoft.com/office/drawing/2014/main" id="{5FD9AF64-0482-4DFE-A305-B01CEE051780}"/>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99" name="Text Box 218">
          <a:extLst>
            <a:ext uri="{FF2B5EF4-FFF2-40B4-BE49-F238E27FC236}">
              <a16:creationId xmlns:a16="http://schemas.microsoft.com/office/drawing/2014/main" id="{519039EC-CA21-4784-90FA-7CF44CFED953}"/>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100" name="Text Box 218">
          <a:extLst>
            <a:ext uri="{FF2B5EF4-FFF2-40B4-BE49-F238E27FC236}">
              <a16:creationId xmlns:a16="http://schemas.microsoft.com/office/drawing/2014/main" id="{4EB1915F-F924-4A05-932D-097ABE1B6EEE}"/>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101" name="Text Box 218">
          <a:extLst>
            <a:ext uri="{FF2B5EF4-FFF2-40B4-BE49-F238E27FC236}">
              <a16:creationId xmlns:a16="http://schemas.microsoft.com/office/drawing/2014/main" id="{60F466F9-DF49-4F19-86D2-654B631F2EB5}"/>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102" name="Text Box 218">
          <a:extLst>
            <a:ext uri="{FF2B5EF4-FFF2-40B4-BE49-F238E27FC236}">
              <a16:creationId xmlns:a16="http://schemas.microsoft.com/office/drawing/2014/main" id="{84196253-5C83-4996-A569-5BE53A071D4D}"/>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103" name="Text Box 218">
          <a:extLst>
            <a:ext uri="{FF2B5EF4-FFF2-40B4-BE49-F238E27FC236}">
              <a16:creationId xmlns:a16="http://schemas.microsoft.com/office/drawing/2014/main" id="{DB019379-57AA-4CB1-890C-FCE9F51D3DF8}"/>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1403456"/>
    <xdr:sp macro="" textlink="">
      <xdr:nvSpPr>
        <xdr:cNvPr id="104" name="Text Box 218">
          <a:extLst>
            <a:ext uri="{FF2B5EF4-FFF2-40B4-BE49-F238E27FC236}">
              <a16:creationId xmlns:a16="http://schemas.microsoft.com/office/drawing/2014/main" id="{DE5CC4D7-3B2A-4DB4-B61D-D245DF4C4AF5}"/>
            </a:ext>
          </a:extLst>
        </xdr:cNvPr>
        <xdr:cNvSpPr txBox="1">
          <a:spLocks noChangeArrowheads="1"/>
        </xdr:cNvSpPr>
      </xdr:nvSpPr>
      <xdr:spPr bwMode="auto">
        <a:xfrm>
          <a:off x="7489825" y="98298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276225"/>
    <xdr:sp macro="" textlink="">
      <xdr:nvSpPr>
        <xdr:cNvPr id="105" name="Text Box 218">
          <a:extLst>
            <a:ext uri="{FF2B5EF4-FFF2-40B4-BE49-F238E27FC236}">
              <a16:creationId xmlns:a16="http://schemas.microsoft.com/office/drawing/2014/main" id="{917B0966-4B25-4BCE-AF26-163588A654AA}"/>
            </a:ext>
          </a:extLst>
        </xdr:cNvPr>
        <xdr:cNvSpPr txBox="1">
          <a:spLocks noChangeArrowheads="1"/>
        </xdr:cNvSpPr>
      </xdr:nvSpPr>
      <xdr:spPr bwMode="auto">
        <a:xfrm>
          <a:off x="7489825" y="98298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276225"/>
    <xdr:sp macro="" textlink="">
      <xdr:nvSpPr>
        <xdr:cNvPr id="106" name="Text Box 218">
          <a:extLst>
            <a:ext uri="{FF2B5EF4-FFF2-40B4-BE49-F238E27FC236}">
              <a16:creationId xmlns:a16="http://schemas.microsoft.com/office/drawing/2014/main" id="{C43246E4-CFD6-4D5C-A373-138E5900E719}"/>
            </a:ext>
          </a:extLst>
        </xdr:cNvPr>
        <xdr:cNvSpPr txBox="1">
          <a:spLocks noChangeArrowheads="1"/>
        </xdr:cNvSpPr>
      </xdr:nvSpPr>
      <xdr:spPr bwMode="auto">
        <a:xfrm>
          <a:off x="7489825" y="98298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110</xdr:row>
      <xdr:rowOff>0</xdr:rowOff>
    </xdr:from>
    <xdr:ext cx="88900" cy="276225"/>
    <xdr:sp macro="" textlink="">
      <xdr:nvSpPr>
        <xdr:cNvPr id="107" name="Text Box 218">
          <a:extLst>
            <a:ext uri="{FF2B5EF4-FFF2-40B4-BE49-F238E27FC236}">
              <a16:creationId xmlns:a16="http://schemas.microsoft.com/office/drawing/2014/main" id="{7AF4CD82-D85B-4EC6-B9F3-FA0DA9AA3C54}"/>
            </a:ext>
          </a:extLst>
        </xdr:cNvPr>
        <xdr:cNvSpPr txBox="1">
          <a:spLocks noChangeArrowheads="1"/>
        </xdr:cNvSpPr>
      </xdr:nvSpPr>
      <xdr:spPr bwMode="auto">
        <a:xfrm>
          <a:off x="7489825" y="98298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08" name="Text Box 218">
          <a:extLst>
            <a:ext uri="{FF2B5EF4-FFF2-40B4-BE49-F238E27FC236}">
              <a16:creationId xmlns:a16="http://schemas.microsoft.com/office/drawing/2014/main" id="{9E57D86D-7C82-406E-A7A6-3A9513AB589A}"/>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09" name="Text Box 218">
          <a:extLst>
            <a:ext uri="{FF2B5EF4-FFF2-40B4-BE49-F238E27FC236}">
              <a16:creationId xmlns:a16="http://schemas.microsoft.com/office/drawing/2014/main" id="{35B36F30-B7F4-45CE-8945-B688BCECC24C}"/>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0" name="Text Box 218">
          <a:extLst>
            <a:ext uri="{FF2B5EF4-FFF2-40B4-BE49-F238E27FC236}">
              <a16:creationId xmlns:a16="http://schemas.microsoft.com/office/drawing/2014/main" id="{86CB5650-E9A5-4F0D-AD01-354F2FA6F7A7}"/>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1" name="Text Box 218">
          <a:extLst>
            <a:ext uri="{FF2B5EF4-FFF2-40B4-BE49-F238E27FC236}">
              <a16:creationId xmlns:a16="http://schemas.microsoft.com/office/drawing/2014/main" id="{30B4DCA6-914C-45A3-AFDF-4DCC85D334B3}"/>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2" name="Text Box 218">
          <a:extLst>
            <a:ext uri="{FF2B5EF4-FFF2-40B4-BE49-F238E27FC236}">
              <a16:creationId xmlns:a16="http://schemas.microsoft.com/office/drawing/2014/main" id="{3C6F9D38-9EED-4B2E-B1F6-82B7BDB614E3}"/>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3" name="Text Box 218">
          <a:extLst>
            <a:ext uri="{FF2B5EF4-FFF2-40B4-BE49-F238E27FC236}">
              <a16:creationId xmlns:a16="http://schemas.microsoft.com/office/drawing/2014/main" id="{63507B39-A1C0-43CC-A08B-CAADCD2BB830}"/>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4" name="Text Box 218">
          <a:extLst>
            <a:ext uri="{FF2B5EF4-FFF2-40B4-BE49-F238E27FC236}">
              <a16:creationId xmlns:a16="http://schemas.microsoft.com/office/drawing/2014/main" id="{B0C737C1-617F-4D88-8682-6FA1DC23CBAF}"/>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5" name="Text Box 218">
          <a:extLst>
            <a:ext uri="{FF2B5EF4-FFF2-40B4-BE49-F238E27FC236}">
              <a16:creationId xmlns:a16="http://schemas.microsoft.com/office/drawing/2014/main" id="{60882453-9B96-457A-A8BF-F0EC9AF86CBD}"/>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6" name="Text Box 218">
          <a:extLst>
            <a:ext uri="{FF2B5EF4-FFF2-40B4-BE49-F238E27FC236}">
              <a16:creationId xmlns:a16="http://schemas.microsoft.com/office/drawing/2014/main" id="{629C83AC-89F5-4182-8AD2-E446BAB53B5B}"/>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7" name="Text Box 218">
          <a:extLst>
            <a:ext uri="{FF2B5EF4-FFF2-40B4-BE49-F238E27FC236}">
              <a16:creationId xmlns:a16="http://schemas.microsoft.com/office/drawing/2014/main" id="{3671A8B6-5F88-4E82-BD00-5C5C5A746BDB}"/>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8" name="Text Box 218">
          <a:extLst>
            <a:ext uri="{FF2B5EF4-FFF2-40B4-BE49-F238E27FC236}">
              <a16:creationId xmlns:a16="http://schemas.microsoft.com/office/drawing/2014/main" id="{B00078B3-B001-4379-BBE1-53E7D2740593}"/>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19" name="Text Box 218">
          <a:extLst>
            <a:ext uri="{FF2B5EF4-FFF2-40B4-BE49-F238E27FC236}">
              <a16:creationId xmlns:a16="http://schemas.microsoft.com/office/drawing/2014/main" id="{CEE054A1-B353-4425-BA39-212A3D0D71CB}"/>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70015"/>
    <xdr:sp macro="" textlink="">
      <xdr:nvSpPr>
        <xdr:cNvPr id="120" name="Text Box 218">
          <a:extLst>
            <a:ext uri="{FF2B5EF4-FFF2-40B4-BE49-F238E27FC236}">
              <a16:creationId xmlns:a16="http://schemas.microsoft.com/office/drawing/2014/main" id="{C4D042E2-BBA7-4750-9929-AEC48BFF36A3}"/>
            </a:ext>
          </a:extLst>
        </xdr:cNvPr>
        <xdr:cNvSpPr txBox="1">
          <a:spLocks noChangeArrowheads="1"/>
        </xdr:cNvSpPr>
      </xdr:nvSpPr>
      <xdr:spPr bwMode="auto">
        <a:xfrm>
          <a:off x="7489825" y="119634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70015"/>
    <xdr:sp macro="" textlink="">
      <xdr:nvSpPr>
        <xdr:cNvPr id="121" name="Text Box 218">
          <a:extLst>
            <a:ext uri="{FF2B5EF4-FFF2-40B4-BE49-F238E27FC236}">
              <a16:creationId xmlns:a16="http://schemas.microsoft.com/office/drawing/2014/main" id="{672CBD9A-6DCC-4142-9BB0-AF6EBE5BB4B2}"/>
            </a:ext>
          </a:extLst>
        </xdr:cNvPr>
        <xdr:cNvSpPr txBox="1">
          <a:spLocks noChangeArrowheads="1"/>
        </xdr:cNvSpPr>
      </xdr:nvSpPr>
      <xdr:spPr bwMode="auto">
        <a:xfrm>
          <a:off x="7489825" y="119634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70015"/>
    <xdr:sp macro="" textlink="">
      <xdr:nvSpPr>
        <xdr:cNvPr id="122" name="Text Box 218">
          <a:extLst>
            <a:ext uri="{FF2B5EF4-FFF2-40B4-BE49-F238E27FC236}">
              <a16:creationId xmlns:a16="http://schemas.microsoft.com/office/drawing/2014/main" id="{38B8A6E5-78F4-47EF-8065-C5C019E1A569}"/>
            </a:ext>
          </a:extLst>
        </xdr:cNvPr>
        <xdr:cNvSpPr txBox="1">
          <a:spLocks noChangeArrowheads="1"/>
        </xdr:cNvSpPr>
      </xdr:nvSpPr>
      <xdr:spPr bwMode="auto">
        <a:xfrm>
          <a:off x="7489825" y="119634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23" name="Text Box 218">
          <a:extLst>
            <a:ext uri="{FF2B5EF4-FFF2-40B4-BE49-F238E27FC236}">
              <a16:creationId xmlns:a16="http://schemas.microsoft.com/office/drawing/2014/main" id="{2CB0C51E-59A0-46EA-A79D-CCF5D0D3E935}"/>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24" name="Text Box 218">
          <a:extLst>
            <a:ext uri="{FF2B5EF4-FFF2-40B4-BE49-F238E27FC236}">
              <a16:creationId xmlns:a16="http://schemas.microsoft.com/office/drawing/2014/main" id="{27F5C180-B65A-4468-BAE1-EC3CD8E7844A}"/>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25" name="Text Box 218">
          <a:extLst>
            <a:ext uri="{FF2B5EF4-FFF2-40B4-BE49-F238E27FC236}">
              <a16:creationId xmlns:a16="http://schemas.microsoft.com/office/drawing/2014/main" id="{9E9D6168-6F1D-4A8E-9A6B-9130B371E94C}"/>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26" name="Text Box 218">
          <a:extLst>
            <a:ext uri="{FF2B5EF4-FFF2-40B4-BE49-F238E27FC236}">
              <a16:creationId xmlns:a16="http://schemas.microsoft.com/office/drawing/2014/main" id="{4092C520-6C67-497C-8218-A792C05594DC}"/>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27" name="Text Box 218">
          <a:extLst>
            <a:ext uri="{FF2B5EF4-FFF2-40B4-BE49-F238E27FC236}">
              <a16:creationId xmlns:a16="http://schemas.microsoft.com/office/drawing/2014/main" id="{B80AF56E-205B-4B70-89AB-EDAA27DE153C}"/>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28" name="Text Box 218">
          <a:extLst>
            <a:ext uri="{FF2B5EF4-FFF2-40B4-BE49-F238E27FC236}">
              <a16:creationId xmlns:a16="http://schemas.microsoft.com/office/drawing/2014/main" id="{6EFBEA59-D010-4695-B1A4-114406ED8325}"/>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29" name="Text Box 218">
          <a:extLst>
            <a:ext uri="{FF2B5EF4-FFF2-40B4-BE49-F238E27FC236}">
              <a16:creationId xmlns:a16="http://schemas.microsoft.com/office/drawing/2014/main" id="{70CDD408-ADAC-46ED-AF5C-528851DB91F7}"/>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1403456"/>
    <xdr:sp macro="" textlink="">
      <xdr:nvSpPr>
        <xdr:cNvPr id="130" name="Text Box 218">
          <a:extLst>
            <a:ext uri="{FF2B5EF4-FFF2-40B4-BE49-F238E27FC236}">
              <a16:creationId xmlns:a16="http://schemas.microsoft.com/office/drawing/2014/main" id="{3AA61D33-4989-4758-B2D2-E1010B1A31D3}"/>
            </a:ext>
          </a:extLst>
        </xdr:cNvPr>
        <xdr:cNvSpPr txBox="1">
          <a:spLocks noChangeArrowheads="1"/>
        </xdr:cNvSpPr>
      </xdr:nvSpPr>
      <xdr:spPr bwMode="auto">
        <a:xfrm>
          <a:off x="7489825" y="119634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131" name="Text Box 218">
          <a:extLst>
            <a:ext uri="{FF2B5EF4-FFF2-40B4-BE49-F238E27FC236}">
              <a16:creationId xmlns:a16="http://schemas.microsoft.com/office/drawing/2014/main" id="{BFDD1330-C2E6-4907-8D17-AD7586BC4756}"/>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132" name="Text Box 218">
          <a:extLst>
            <a:ext uri="{FF2B5EF4-FFF2-40B4-BE49-F238E27FC236}">
              <a16:creationId xmlns:a16="http://schemas.microsoft.com/office/drawing/2014/main" id="{76EC96B1-A1F6-48C5-8FEF-C77769AD1BC2}"/>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112</xdr:row>
      <xdr:rowOff>0</xdr:rowOff>
    </xdr:from>
    <xdr:ext cx="88900" cy="276225"/>
    <xdr:sp macro="" textlink="">
      <xdr:nvSpPr>
        <xdr:cNvPr id="133" name="Text Box 218">
          <a:extLst>
            <a:ext uri="{FF2B5EF4-FFF2-40B4-BE49-F238E27FC236}">
              <a16:creationId xmlns:a16="http://schemas.microsoft.com/office/drawing/2014/main" id="{4840B8B8-E9B9-4D2F-8691-17024DA42395}"/>
            </a:ext>
          </a:extLst>
        </xdr:cNvPr>
        <xdr:cNvSpPr txBox="1">
          <a:spLocks noChangeArrowheads="1"/>
        </xdr:cNvSpPr>
      </xdr:nvSpPr>
      <xdr:spPr bwMode="auto">
        <a:xfrm>
          <a:off x="7489825" y="119634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169380"/>
    <xdr:sp macro="" textlink="">
      <xdr:nvSpPr>
        <xdr:cNvPr id="134" name="Text Box 218">
          <a:extLst>
            <a:ext uri="{FF2B5EF4-FFF2-40B4-BE49-F238E27FC236}">
              <a16:creationId xmlns:a16="http://schemas.microsoft.com/office/drawing/2014/main" id="{098E9B7D-CE44-4914-AF03-93DBAC6E40FD}"/>
            </a:ext>
          </a:extLst>
        </xdr:cNvPr>
        <xdr:cNvSpPr txBox="1">
          <a:spLocks noChangeArrowheads="1"/>
        </xdr:cNvSpPr>
      </xdr:nvSpPr>
      <xdr:spPr bwMode="auto">
        <a:xfrm>
          <a:off x="7489825" y="126396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169380"/>
    <xdr:sp macro="" textlink="">
      <xdr:nvSpPr>
        <xdr:cNvPr id="135" name="Text Box 218">
          <a:extLst>
            <a:ext uri="{FF2B5EF4-FFF2-40B4-BE49-F238E27FC236}">
              <a16:creationId xmlns:a16="http://schemas.microsoft.com/office/drawing/2014/main" id="{B91E2B51-4F1B-406A-9831-CB7441DA8D4A}"/>
            </a:ext>
          </a:extLst>
        </xdr:cNvPr>
        <xdr:cNvSpPr txBox="1">
          <a:spLocks noChangeArrowheads="1"/>
        </xdr:cNvSpPr>
      </xdr:nvSpPr>
      <xdr:spPr bwMode="auto">
        <a:xfrm>
          <a:off x="7489825" y="126396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169380"/>
    <xdr:sp macro="" textlink="">
      <xdr:nvSpPr>
        <xdr:cNvPr id="136" name="Text Box 218">
          <a:extLst>
            <a:ext uri="{FF2B5EF4-FFF2-40B4-BE49-F238E27FC236}">
              <a16:creationId xmlns:a16="http://schemas.microsoft.com/office/drawing/2014/main" id="{CA1A6B76-24EB-45C7-94FB-2B71FF5BE80C}"/>
            </a:ext>
          </a:extLst>
        </xdr:cNvPr>
        <xdr:cNvSpPr txBox="1">
          <a:spLocks noChangeArrowheads="1"/>
        </xdr:cNvSpPr>
      </xdr:nvSpPr>
      <xdr:spPr bwMode="auto">
        <a:xfrm>
          <a:off x="7489825" y="126396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37" name="Text Box 218">
          <a:extLst>
            <a:ext uri="{FF2B5EF4-FFF2-40B4-BE49-F238E27FC236}">
              <a16:creationId xmlns:a16="http://schemas.microsoft.com/office/drawing/2014/main" id="{F45C8F9F-324C-4CBD-A664-BC9B453C1C8A}"/>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38" name="Text Box 218">
          <a:extLst>
            <a:ext uri="{FF2B5EF4-FFF2-40B4-BE49-F238E27FC236}">
              <a16:creationId xmlns:a16="http://schemas.microsoft.com/office/drawing/2014/main" id="{DE56B139-B1DE-4DCA-AF8C-91B57E66EFA9}"/>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39" name="Text Box 218">
          <a:extLst>
            <a:ext uri="{FF2B5EF4-FFF2-40B4-BE49-F238E27FC236}">
              <a16:creationId xmlns:a16="http://schemas.microsoft.com/office/drawing/2014/main" id="{064E315E-52D0-45A9-8ECE-6041D94D39DF}"/>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165101"/>
    <xdr:sp macro="" textlink="">
      <xdr:nvSpPr>
        <xdr:cNvPr id="140" name="Text Box 218">
          <a:extLst>
            <a:ext uri="{FF2B5EF4-FFF2-40B4-BE49-F238E27FC236}">
              <a16:creationId xmlns:a16="http://schemas.microsoft.com/office/drawing/2014/main" id="{BDF4F115-05BB-4EB0-A009-BA0143346AA6}"/>
            </a:ext>
          </a:extLst>
        </xdr:cNvPr>
        <xdr:cNvSpPr txBox="1">
          <a:spLocks noChangeArrowheads="1"/>
        </xdr:cNvSpPr>
      </xdr:nvSpPr>
      <xdr:spPr bwMode="auto">
        <a:xfrm>
          <a:off x="7489825" y="126396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165101"/>
    <xdr:sp macro="" textlink="">
      <xdr:nvSpPr>
        <xdr:cNvPr id="141" name="Text Box 218">
          <a:extLst>
            <a:ext uri="{FF2B5EF4-FFF2-40B4-BE49-F238E27FC236}">
              <a16:creationId xmlns:a16="http://schemas.microsoft.com/office/drawing/2014/main" id="{0F94C197-641E-4767-B19A-A742F2D7483A}"/>
            </a:ext>
          </a:extLst>
        </xdr:cNvPr>
        <xdr:cNvSpPr txBox="1">
          <a:spLocks noChangeArrowheads="1"/>
        </xdr:cNvSpPr>
      </xdr:nvSpPr>
      <xdr:spPr bwMode="auto">
        <a:xfrm>
          <a:off x="7489825" y="126396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165101"/>
    <xdr:sp macro="" textlink="">
      <xdr:nvSpPr>
        <xdr:cNvPr id="142" name="Text Box 218">
          <a:extLst>
            <a:ext uri="{FF2B5EF4-FFF2-40B4-BE49-F238E27FC236}">
              <a16:creationId xmlns:a16="http://schemas.microsoft.com/office/drawing/2014/main" id="{54B9E1AC-4A70-45DB-A057-30B0D4645731}"/>
            </a:ext>
          </a:extLst>
        </xdr:cNvPr>
        <xdr:cNvSpPr txBox="1">
          <a:spLocks noChangeArrowheads="1"/>
        </xdr:cNvSpPr>
      </xdr:nvSpPr>
      <xdr:spPr bwMode="auto">
        <a:xfrm>
          <a:off x="7489825" y="126396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43" name="Text Box 218">
          <a:extLst>
            <a:ext uri="{FF2B5EF4-FFF2-40B4-BE49-F238E27FC236}">
              <a16:creationId xmlns:a16="http://schemas.microsoft.com/office/drawing/2014/main" id="{01EC18A6-CDBE-440C-B06D-E9D869E330BD}"/>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44" name="Text Box 218">
          <a:extLst>
            <a:ext uri="{FF2B5EF4-FFF2-40B4-BE49-F238E27FC236}">
              <a16:creationId xmlns:a16="http://schemas.microsoft.com/office/drawing/2014/main" id="{0282A913-FF6D-43D7-ABE3-4B8944E19301}"/>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45" name="Text Box 218">
          <a:extLst>
            <a:ext uri="{FF2B5EF4-FFF2-40B4-BE49-F238E27FC236}">
              <a16:creationId xmlns:a16="http://schemas.microsoft.com/office/drawing/2014/main" id="{543D0878-2EC7-470D-9C4A-CEE9104BB365}"/>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46" name="Text Box 218">
          <a:extLst>
            <a:ext uri="{FF2B5EF4-FFF2-40B4-BE49-F238E27FC236}">
              <a16:creationId xmlns:a16="http://schemas.microsoft.com/office/drawing/2014/main" id="{6B204D2D-1AF8-4170-9147-4A384170CBBE}"/>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47" name="Text Box 218">
          <a:extLst>
            <a:ext uri="{FF2B5EF4-FFF2-40B4-BE49-F238E27FC236}">
              <a16:creationId xmlns:a16="http://schemas.microsoft.com/office/drawing/2014/main" id="{F1986490-0019-48BF-BC06-E65F2C0C1768}"/>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48" name="Text Box 218">
          <a:extLst>
            <a:ext uri="{FF2B5EF4-FFF2-40B4-BE49-F238E27FC236}">
              <a16:creationId xmlns:a16="http://schemas.microsoft.com/office/drawing/2014/main" id="{F0511308-5DF7-45D3-8FFF-E22BF546A10C}"/>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172555"/>
    <xdr:sp macro="" textlink="">
      <xdr:nvSpPr>
        <xdr:cNvPr id="149" name="Text Box 218">
          <a:extLst>
            <a:ext uri="{FF2B5EF4-FFF2-40B4-BE49-F238E27FC236}">
              <a16:creationId xmlns:a16="http://schemas.microsoft.com/office/drawing/2014/main" id="{19A528E3-18B8-483B-A2E0-D77013066444}"/>
            </a:ext>
          </a:extLst>
        </xdr:cNvPr>
        <xdr:cNvSpPr txBox="1">
          <a:spLocks noChangeArrowheads="1"/>
        </xdr:cNvSpPr>
      </xdr:nvSpPr>
      <xdr:spPr bwMode="auto">
        <a:xfrm>
          <a:off x="7489825" y="126396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172555"/>
    <xdr:sp macro="" textlink="">
      <xdr:nvSpPr>
        <xdr:cNvPr id="150" name="Text Box 218">
          <a:extLst>
            <a:ext uri="{FF2B5EF4-FFF2-40B4-BE49-F238E27FC236}">
              <a16:creationId xmlns:a16="http://schemas.microsoft.com/office/drawing/2014/main" id="{668BD552-450E-4944-80B7-EDE05E2BB09A}"/>
            </a:ext>
          </a:extLst>
        </xdr:cNvPr>
        <xdr:cNvSpPr txBox="1">
          <a:spLocks noChangeArrowheads="1"/>
        </xdr:cNvSpPr>
      </xdr:nvSpPr>
      <xdr:spPr bwMode="auto">
        <a:xfrm>
          <a:off x="7489825" y="126396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172555"/>
    <xdr:sp macro="" textlink="">
      <xdr:nvSpPr>
        <xdr:cNvPr id="151" name="Text Box 218">
          <a:extLst>
            <a:ext uri="{FF2B5EF4-FFF2-40B4-BE49-F238E27FC236}">
              <a16:creationId xmlns:a16="http://schemas.microsoft.com/office/drawing/2014/main" id="{8EB98DFD-49D3-40A1-8832-82E36840E531}"/>
            </a:ext>
          </a:extLst>
        </xdr:cNvPr>
        <xdr:cNvSpPr txBox="1">
          <a:spLocks noChangeArrowheads="1"/>
        </xdr:cNvSpPr>
      </xdr:nvSpPr>
      <xdr:spPr bwMode="auto">
        <a:xfrm>
          <a:off x="7489825" y="126396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52" name="Text Box 218">
          <a:extLst>
            <a:ext uri="{FF2B5EF4-FFF2-40B4-BE49-F238E27FC236}">
              <a16:creationId xmlns:a16="http://schemas.microsoft.com/office/drawing/2014/main" id="{07573AB1-3F5D-49B2-ABB1-F9056FA1BA89}"/>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53" name="Text Box 218">
          <a:extLst>
            <a:ext uri="{FF2B5EF4-FFF2-40B4-BE49-F238E27FC236}">
              <a16:creationId xmlns:a16="http://schemas.microsoft.com/office/drawing/2014/main" id="{B1F054A8-0431-4C26-9785-3B33554EE6A1}"/>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113</xdr:row>
      <xdr:rowOff>0</xdr:rowOff>
    </xdr:from>
    <xdr:ext cx="88900" cy="276225"/>
    <xdr:sp macro="" textlink="">
      <xdr:nvSpPr>
        <xdr:cNvPr id="154" name="Text Box 218">
          <a:extLst>
            <a:ext uri="{FF2B5EF4-FFF2-40B4-BE49-F238E27FC236}">
              <a16:creationId xmlns:a16="http://schemas.microsoft.com/office/drawing/2014/main" id="{677373ED-FE00-45D3-A307-B01A7E9AA8E5}"/>
            </a:ext>
          </a:extLst>
        </xdr:cNvPr>
        <xdr:cNvSpPr txBox="1">
          <a:spLocks noChangeArrowheads="1"/>
        </xdr:cNvSpPr>
      </xdr:nvSpPr>
      <xdr:spPr bwMode="auto">
        <a:xfrm>
          <a:off x="7489825" y="126396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169380"/>
    <xdr:sp macro="" textlink="">
      <xdr:nvSpPr>
        <xdr:cNvPr id="155" name="Text Box 218">
          <a:extLst>
            <a:ext uri="{FF2B5EF4-FFF2-40B4-BE49-F238E27FC236}">
              <a16:creationId xmlns:a16="http://schemas.microsoft.com/office/drawing/2014/main" id="{02C48F7D-7877-4B92-AD1D-E78BD7D8D6F6}"/>
            </a:ext>
          </a:extLst>
        </xdr:cNvPr>
        <xdr:cNvSpPr txBox="1">
          <a:spLocks noChangeArrowheads="1"/>
        </xdr:cNvSpPr>
      </xdr:nvSpPr>
      <xdr:spPr bwMode="auto">
        <a:xfrm>
          <a:off x="7489825" y="134778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169380"/>
    <xdr:sp macro="" textlink="">
      <xdr:nvSpPr>
        <xdr:cNvPr id="156" name="Text Box 218">
          <a:extLst>
            <a:ext uri="{FF2B5EF4-FFF2-40B4-BE49-F238E27FC236}">
              <a16:creationId xmlns:a16="http://schemas.microsoft.com/office/drawing/2014/main" id="{3CA6328B-67A4-43A6-AA08-F48D8B2EDD5E}"/>
            </a:ext>
          </a:extLst>
        </xdr:cNvPr>
        <xdr:cNvSpPr txBox="1">
          <a:spLocks noChangeArrowheads="1"/>
        </xdr:cNvSpPr>
      </xdr:nvSpPr>
      <xdr:spPr bwMode="auto">
        <a:xfrm>
          <a:off x="7489825" y="134778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169380"/>
    <xdr:sp macro="" textlink="">
      <xdr:nvSpPr>
        <xdr:cNvPr id="157" name="Text Box 218">
          <a:extLst>
            <a:ext uri="{FF2B5EF4-FFF2-40B4-BE49-F238E27FC236}">
              <a16:creationId xmlns:a16="http://schemas.microsoft.com/office/drawing/2014/main" id="{8B908BA4-89C5-42C6-8C38-9D6596FCDA56}"/>
            </a:ext>
          </a:extLst>
        </xdr:cNvPr>
        <xdr:cNvSpPr txBox="1">
          <a:spLocks noChangeArrowheads="1"/>
        </xdr:cNvSpPr>
      </xdr:nvSpPr>
      <xdr:spPr bwMode="auto">
        <a:xfrm>
          <a:off x="7489825" y="134778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58" name="Text Box 218">
          <a:extLst>
            <a:ext uri="{FF2B5EF4-FFF2-40B4-BE49-F238E27FC236}">
              <a16:creationId xmlns:a16="http://schemas.microsoft.com/office/drawing/2014/main" id="{8654688C-54F0-4634-96AF-7209B876C145}"/>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59" name="Text Box 218">
          <a:extLst>
            <a:ext uri="{FF2B5EF4-FFF2-40B4-BE49-F238E27FC236}">
              <a16:creationId xmlns:a16="http://schemas.microsoft.com/office/drawing/2014/main" id="{4CD189E4-C7E1-48BE-AA73-7200401218DE}"/>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60" name="Text Box 218">
          <a:extLst>
            <a:ext uri="{FF2B5EF4-FFF2-40B4-BE49-F238E27FC236}">
              <a16:creationId xmlns:a16="http://schemas.microsoft.com/office/drawing/2014/main" id="{7EE0D378-D865-4986-9B60-63F11C7485EA}"/>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165101"/>
    <xdr:sp macro="" textlink="">
      <xdr:nvSpPr>
        <xdr:cNvPr id="161" name="Text Box 218">
          <a:extLst>
            <a:ext uri="{FF2B5EF4-FFF2-40B4-BE49-F238E27FC236}">
              <a16:creationId xmlns:a16="http://schemas.microsoft.com/office/drawing/2014/main" id="{2D5A62FF-587A-420B-8EDE-42C390F878DC}"/>
            </a:ext>
          </a:extLst>
        </xdr:cNvPr>
        <xdr:cNvSpPr txBox="1">
          <a:spLocks noChangeArrowheads="1"/>
        </xdr:cNvSpPr>
      </xdr:nvSpPr>
      <xdr:spPr bwMode="auto">
        <a:xfrm>
          <a:off x="7489825" y="134778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165101"/>
    <xdr:sp macro="" textlink="">
      <xdr:nvSpPr>
        <xdr:cNvPr id="162" name="Text Box 218">
          <a:extLst>
            <a:ext uri="{FF2B5EF4-FFF2-40B4-BE49-F238E27FC236}">
              <a16:creationId xmlns:a16="http://schemas.microsoft.com/office/drawing/2014/main" id="{4E0F6000-9F09-4B76-9A26-BFEA3E2A9C46}"/>
            </a:ext>
          </a:extLst>
        </xdr:cNvPr>
        <xdr:cNvSpPr txBox="1">
          <a:spLocks noChangeArrowheads="1"/>
        </xdr:cNvSpPr>
      </xdr:nvSpPr>
      <xdr:spPr bwMode="auto">
        <a:xfrm>
          <a:off x="7489825" y="134778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165101"/>
    <xdr:sp macro="" textlink="">
      <xdr:nvSpPr>
        <xdr:cNvPr id="163" name="Text Box 218">
          <a:extLst>
            <a:ext uri="{FF2B5EF4-FFF2-40B4-BE49-F238E27FC236}">
              <a16:creationId xmlns:a16="http://schemas.microsoft.com/office/drawing/2014/main" id="{A467A4EF-B5E2-4212-A8A2-ADA0553E1D4D}"/>
            </a:ext>
          </a:extLst>
        </xdr:cNvPr>
        <xdr:cNvSpPr txBox="1">
          <a:spLocks noChangeArrowheads="1"/>
        </xdr:cNvSpPr>
      </xdr:nvSpPr>
      <xdr:spPr bwMode="auto">
        <a:xfrm>
          <a:off x="7489825" y="134778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64" name="Text Box 218">
          <a:extLst>
            <a:ext uri="{FF2B5EF4-FFF2-40B4-BE49-F238E27FC236}">
              <a16:creationId xmlns:a16="http://schemas.microsoft.com/office/drawing/2014/main" id="{DCE1505B-6403-4B6D-B0D4-A454AE06E9C2}"/>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65" name="Text Box 218">
          <a:extLst>
            <a:ext uri="{FF2B5EF4-FFF2-40B4-BE49-F238E27FC236}">
              <a16:creationId xmlns:a16="http://schemas.microsoft.com/office/drawing/2014/main" id="{3D7A8048-DF31-4005-9033-5ED13E47927E}"/>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66" name="Text Box 218">
          <a:extLst>
            <a:ext uri="{FF2B5EF4-FFF2-40B4-BE49-F238E27FC236}">
              <a16:creationId xmlns:a16="http://schemas.microsoft.com/office/drawing/2014/main" id="{58077395-B4D4-48E7-97EA-925A61F7445E}"/>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67" name="Text Box 218">
          <a:extLst>
            <a:ext uri="{FF2B5EF4-FFF2-40B4-BE49-F238E27FC236}">
              <a16:creationId xmlns:a16="http://schemas.microsoft.com/office/drawing/2014/main" id="{2938047E-BFC8-44C7-AF03-F1EDC47A4996}"/>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68" name="Text Box 218">
          <a:extLst>
            <a:ext uri="{FF2B5EF4-FFF2-40B4-BE49-F238E27FC236}">
              <a16:creationId xmlns:a16="http://schemas.microsoft.com/office/drawing/2014/main" id="{9EA57C80-9492-456F-AABA-C24DA5E02A44}"/>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69" name="Text Box 218">
          <a:extLst>
            <a:ext uri="{FF2B5EF4-FFF2-40B4-BE49-F238E27FC236}">
              <a16:creationId xmlns:a16="http://schemas.microsoft.com/office/drawing/2014/main" id="{CDEB8AF1-E64A-465E-BBD0-75CDC28E9B29}"/>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172555"/>
    <xdr:sp macro="" textlink="">
      <xdr:nvSpPr>
        <xdr:cNvPr id="170" name="Text Box 218">
          <a:extLst>
            <a:ext uri="{FF2B5EF4-FFF2-40B4-BE49-F238E27FC236}">
              <a16:creationId xmlns:a16="http://schemas.microsoft.com/office/drawing/2014/main" id="{42C5CEBF-03CB-4590-BE9E-62D635B90015}"/>
            </a:ext>
          </a:extLst>
        </xdr:cNvPr>
        <xdr:cNvSpPr txBox="1">
          <a:spLocks noChangeArrowheads="1"/>
        </xdr:cNvSpPr>
      </xdr:nvSpPr>
      <xdr:spPr bwMode="auto">
        <a:xfrm>
          <a:off x="7489825" y="134778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172555"/>
    <xdr:sp macro="" textlink="">
      <xdr:nvSpPr>
        <xdr:cNvPr id="171" name="Text Box 218">
          <a:extLst>
            <a:ext uri="{FF2B5EF4-FFF2-40B4-BE49-F238E27FC236}">
              <a16:creationId xmlns:a16="http://schemas.microsoft.com/office/drawing/2014/main" id="{B680997B-A4A9-4A0F-AE0A-0C027B25656C}"/>
            </a:ext>
          </a:extLst>
        </xdr:cNvPr>
        <xdr:cNvSpPr txBox="1">
          <a:spLocks noChangeArrowheads="1"/>
        </xdr:cNvSpPr>
      </xdr:nvSpPr>
      <xdr:spPr bwMode="auto">
        <a:xfrm>
          <a:off x="7489825" y="134778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172555"/>
    <xdr:sp macro="" textlink="">
      <xdr:nvSpPr>
        <xdr:cNvPr id="172" name="Text Box 218">
          <a:extLst>
            <a:ext uri="{FF2B5EF4-FFF2-40B4-BE49-F238E27FC236}">
              <a16:creationId xmlns:a16="http://schemas.microsoft.com/office/drawing/2014/main" id="{3A0619ED-7DCC-42D7-9D28-C464D44620E1}"/>
            </a:ext>
          </a:extLst>
        </xdr:cNvPr>
        <xdr:cNvSpPr txBox="1">
          <a:spLocks noChangeArrowheads="1"/>
        </xdr:cNvSpPr>
      </xdr:nvSpPr>
      <xdr:spPr bwMode="auto">
        <a:xfrm>
          <a:off x="7489825" y="134778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73" name="Text Box 218">
          <a:extLst>
            <a:ext uri="{FF2B5EF4-FFF2-40B4-BE49-F238E27FC236}">
              <a16:creationId xmlns:a16="http://schemas.microsoft.com/office/drawing/2014/main" id="{8B6C2835-5A81-4C00-A3AE-A24F92C98B5A}"/>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74" name="Text Box 218">
          <a:extLst>
            <a:ext uri="{FF2B5EF4-FFF2-40B4-BE49-F238E27FC236}">
              <a16:creationId xmlns:a16="http://schemas.microsoft.com/office/drawing/2014/main" id="{94220C07-1A67-4E17-8491-A0A555C68546}"/>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114</xdr:row>
      <xdr:rowOff>0</xdr:rowOff>
    </xdr:from>
    <xdr:ext cx="88900" cy="276225"/>
    <xdr:sp macro="" textlink="">
      <xdr:nvSpPr>
        <xdr:cNvPr id="175" name="Text Box 218">
          <a:extLst>
            <a:ext uri="{FF2B5EF4-FFF2-40B4-BE49-F238E27FC236}">
              <a16:creationId xmlns:a16="http://schemas.microsoft.com/office/drawing/2014/main" id="{DE7223B5-09CB-4A0A-9F8C-23E6BF87995B}"/>
            </a:ext>
          </a:extLst>
        </xdr:cNvPr>
        <xdr:cNvSpPr txBox="1">
          <a:spLocks noChangeArrowheads="1"/>
        </xdr:cNvSpPr>
      </xdr:nvSpPr>
      <xdr:spPr bwMode="auto">
        <a:xfrm>
          <a:off x="7489825" y="134778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76" name="Text Box 218">
          <a:extLst>
            <a:ext uri="{FF2B5EF4-FFF2-40B4-BE49-F238E27FC236}">
              <a16:creationId xmlns:a16="http://schemas.microsoft.com/office/drawing/2014/main" id="{E7550A70-3E21-4F57-9147-091A49A29C76}"/>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77" name="Text Box 218">
          <a:extLst>
            <a:ext uri="{FF2B5EF4-FFF2-40B4-BE49-F238E27FC236}">
              <a16:creationId xmlns:a16="http://schemas.microsoft.com/office/drawing/2014/main" id="{B36A3189-630A-47E2-B732-141E5C9DD9C2}"/>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78" name="Text Box 218">
          <a:extLst>
            <a:ext uri="{FF2B5EF4-FFF2-40B4-BE49-F238E27FC236}">
              <a16:creationId xmlns:a16="http://schemas.microsoft.com/office/drawing/2014/main" id="{800E5224-24B8-49E4-9961-C1DE09F71A87}"/>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79" name="Text Box 218">
          <a:extLst>
            <a:ext uri="{FF2B5EF4-FFF2-40B4-BE49-F238E27FC236}">
              <a16:creationId xmlns:a16="http://schemas.microsoft.com/office/drawing/2014/main" id="{8BEB81F9-ADC6-46EA-A273-952E1C324518}"/>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80" name="Text Box 218">
          <a:extLst>
            <a:ext uri="{FF2B5EF4-FFF2-40B4-BE49-F238E27FC236}">
              <a16:creationId xmlns:a16="http://schemas.microsoft.com/office/drawing/2014/main" id="{EC7922E3-4054-43BF-959B-6EF86517B46A}"/>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81" name="Text Box 218">
          <a:extLst>
            <a:ext uri="{FF2B5EF4-FFF2-40B4-BE49-F238E27FC236}">
              <a16:creationId xmlns:a16="http://schemas.microsoft.com/office/drawing/2014/main" id="{335A639E-490B-4DD5-9A58-F1929E8F5EA4}"/>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82" name="Text Box 218">
          <a:extLst>
            <a:ext uri="{FF2B5EF4-FFF2-40B4-BE49-F238E27FC236}">
              <a16:creationId xmlns:a16="http://schemas.microsoft.com/office/drawing/2014/main" id="{73E83E3F-4F9F-447B-B141-81C648748E34}"/>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83" name="Text Box 218">
          <a:extLst>
            <a:ext uri="{FF2B5EF4-FFF2-40B4-BE49-F238E27FC236}">
              <a16:creationId xmlns:a16="http://schemas.microsoft.com/office/drawing/2014/main" id="{449DD559-5FC7-4A84-8374-B2CD2B8F53E8}"/>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84" name="Text Box 218">
          <a:extLst>
            <a:ext uri="{FF2B5EF4-FFF2-40B4-BE49-F238E27FC236}">
              <a16:creationId xmlns:a16="http://schemas.microsoft.com/office/drawing/2014/main" id="{86CDC0EA-5D31-49B7-AF85-88241B5719AA}"/>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85" name="Text Box 218">
          <a:extLst>
            <a:ext uri="{FF2B5EF4-FFF2-40B4-BE49-F238E27FC236}">
              <a16:creationId xmlns:a16="http://schemas.microsoft.com/office/drawing/2014/main" id="{CC93FB8D-BE29-4D99-BE79-ECAD6DA902FB}"/>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86" name="Text Box 218">
          <a:extLst>
            <a:ext uri="{FF2B5EF4-FFF2-40B4-BE49-F238E27FC236}">
              <a16:creationId xmlns:a16="http://schemas.microsoft.com/office/drawing/2014/main" id="{C3ABF042-50F9-4352-8340-D0E983457DD6}"/>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87" name="Text Box 218">
          <a:extLst>
            <a:ext uri="{FF2B5EF4-FFF2-40B4-BE49-F238E27FC236}">
              <a16:creationId xmlns:a16="http://schemas.microsoft.com/office/drawing/2014/main" id="{96C77E6A-9FAC-4558-A2FE-B0EEF5E50ED8}"/>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0967"/>
    <xdr:sp macro="" textlink="">
      <xdr:nvSpPr>
        <xdr:cNvPr id="188" name="Text Box 218">
          <a:extLst>
            <a:ext uri="{FF2B5EF4-FFF2-40B4-BE49-F238E27FC236}">
              <a16:creationId xmlns:a16="http://schemas.microsoft.com/office/drawing/2014/main" id="{E08A9CAB-55FE-4060-8874-B291CA2ED3E7}"/>
            </a:ext>
          </a:extLst>
        </xdr:cNvPr>
        <xdr:cNvSpPr txBox="1">
          <a:spLocks noChangeArrowheads="1"/>
        </xdr:cNvSpPr>
      </xdr:nvSpPr>
      <xdr:spPr bwMode="auto">
        <a:xfrm>
          <a:off x="4527550" y="1790700"/>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0967"/>
    <xdr:sp macro="" textlink="">
      <xdr:nvSpPr>
        <xdr:cNvPr id="189" name="Text Box 218">
          <a:extLst>
            <a:ext uri="{FF2B5EF4-FFF2-40B4-BE49-F238E27FC236}">
              <a16:creationId xmlns:a16="http://schemas.microsoft.com/office/drawing/2014/main" id="{54E05DFA-1B83-4043-AD82-A5CC93D24787}"/>
            </a:ext>
          </a:extLst>
        </xdr:cNvPr>
        <xdr:cNvSpPr txBox="1">
          <a:spLocks noChangeArrowheads="1"/>
        </xdr:cNvSpPr>
      </xdr:nvSpPr>
      <xdr:spPr bwMode="auto">
        <a:xfrm>
          <a:off x="4527550" y="1790700"/>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0967"/>
    <xdr:sp macro="" textlink="">
      <xdr:nvSpPr>
        <xdr:cNvPr id="190" name="Text Box 218">
          <a:extLst>
            <a:ext uri="{FF2B5EF4-FFF2-40B4-BE49-F238E27FC236}">
              <a16:creationId xmlns:a16="http://schemas.microsoft.com/office/drawing/2014/main" id="{E7AC6685-527F-4804-B184-32E744812C93}"/>
            </a:ext>
          </a:extLst>
        </xdr:cNvPr>
        <xdr:cNvSpPr txBox="1">
          <a:spLocks noChangeArrowheads="1"/>
        </xdr:cNvSpPr>
      </xdr:nvSpPr>
      <xdr:spPr bwMode="auto">
        <a:xfrm>
          <a:off x="4527550" y="1790700"/>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91" name="Text Box 218">
          <a:extLst>
            <a:ext uri="{FF2B5EF4-FFF2-40B4-BE49-F238E27FC236}">
              <a16:creationId xmlns:a16="http://schemas.microsoft.com/office/drawing/2014/main" id="{30542C9E-48C4-400B-BEE9-EB37F0D5BB6A}"/>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92" name="Text Box 218">
          <a:extLst>
            <a:ext uri="{FF2B5EF4-FFF2-40B4-BE49-F238E27FC236}">
              <a16:creationId xmlns:a16="http://schemas.microsoft.com/office/drawing/2014/main" id="{1883F28E-2CB5-4752-AACB-CB9B301FD8A3}"/>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93" name="Text Box 218">
          <a:extLst>
            <a:ext uri="{FF2B5EF4-FFF2-40B4-BE49-F238E27FC236}">
              <a16:creationId xmlns:a16="http://schemas.microsoft.com/office/drawing/2014/main" id="{E066FF51-4E3B-4CCC-B71A-BDBC10D2DB50}"/>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94" name="Text Box 218">
          <a:extLst>
            <a:ext uri="{FF2B5EF4-FFF2-40B4-BE49-F238E27FC236}">
              <a16:creationId xmlns:a16="http://schemas.microsoft.com/office/drawing/2014/main" id="{EBD438FD-72AF-4B46-8290-42EA34C899C8}"/>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95" name="Text Box 218">
          <a:extLst>
            <a:ext uri="{FF2B5EF4-FFF2-40B4-BE49-F238E27FC236}">
              <a16:creationId xmlns:a16="http://schemas.microsoft.com/office/drawing/2014/main" id="{60321CFF-53C2-4472-A940-A7E91F08D448}"/>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96" name="Text Box 218">
          <a:extLst>
            <a:ext uri="{FF2B5EF4-FFF2-40B4-BE49-F238E27FC236}">
              <a16:creationId xmlns:a16="http://schemas.microsoft.com/office/drawing/2014/main" id="{319CEAA9-DCB2-448B-ACB0-F9C0D3D72BD0}"/>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97" name="Text Box 218">
          <a:extLst>
            <a:ext uri="{FF2B5EF4-FFF2-40B4-BE49-F238E27FC236}">
              <a16:creationId xmlns:a16="http://schemas.microsoft.com/office/drawing/2014/main" id="{AB2706DF-159C-4313-8110-D60073B47295}"/>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53797"/>
    <xdr:sp macro="" textlink="">
      <xdr:nvSpPr>
        <xdr:cNvPr id="198" name="Text Box 218">
          <a:extLst>
            <a:ext uri="{FF2B5EF4-FFF2-40B4-BE49-F238E27FC236}">
              <a16:creationId xmlns:a16="http://schemas.microsoft.com/office/drawing/2014/main" id="{D63CF578-8C84-45C1-B0F8-30C924A7AE7D}"/>
            </a:ext>
          </a:extLst>
        </xdr:cNvPr>
        <xdr:cNvSpPr txBox="1">
          <a:spLocks noChangeArrowheads="1"/>
        </xdr:cNvSpPr>
      </xdr:nvSpPr>
      <xdr:spPr bwMode="auto">
        <a:xfrm>
          <a:off x="4527550" y="1790700"/>
          <a:ext cx="88900" cy="14537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199" name="Text Box 218">
          <a:extLst>
            <a:ext uri="{FF2B5EF4-FFF2-40B4-BE49-F238E27FC236}">
              <a16:creationId xmlns:a16="http://schemas.microsoft.com/office/drawing/2014/main" id="{1138679C-24A2-40A9-922E-F4240F94B250}"/>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00" name="Text Box 218">
          <a:extLst>
            <a:ext uri="{FF2B5EF4-FFF2-40B4-BE49-F238E27FC236}">
              <a16:creationId xmlns:a16="http://schemas.microsoft.com/office/drawing/2014/main" id="{9F9A8672-5458-4F13-B60C-285A7A710B50}"/>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01" name="Text Box 218">
          <a:extLst>
            <a:ext uri="{FF2B5EF4-FFF2-40B4-BE49-F238E27FC236}">
              <a16:creationId xmlns:a16="http://schemas.microsoft.com/office/drawing/2014/main" id="{AB119369-A8C6-4689-9956-147D93FDAF54}"/>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9380"/>
    <xdr:sp macro="" textlink="">
      <xdr:nvSpPr>
        <xdr:cNvPr id="202" name="Text Box 218">
          <a:extLst>
            <a:ext uri="{FF2B5EF4-FFF2-40B4-BE49-F238E27FC236}">
              <a16:creationId xmlns:a16="http://schemas.microsoft.com/office/drawing/2014/main" id="{46CB4973-85A0-4E3D-8049-C9E36D4D2823}"/>
            </a:ext>
          </a:extLst>
        </xdr:cNvPr>
        <xdr:cNvSpPr txBox="1">
          <a:spLocks noChangeArrowheads="1"/>
        </xdr:cNvSpPr>
      </xdr:nvSpPr>
      <xdr:spPr bwMode="auto">
        <a:xfrm>
          <a:off x="4527550" y="17907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9380"/>
    <xdr:sp macro="" textlink="">
      <xdr:nvSpPr>
        <xdr:cNvPr id="203" name="Text Box 218">
          <a:extLst>
            <a:ext uri="{FF2B5EF4-FFF2-40B4-BE49-F238E27FC236}">
              <a16:creationId xmlns:a16="http://schemas.microsoft.com/office/drawing/2014/main" id="{559A809F-0C91-43A0-9062-40E5017EEE1C}"/>
            </a:ext>
          </a:extLst>
        </xdr:cNvPr>
        <xdr:cNvSpPr txBox="1">
          <a:spLocks noChangeArrowheads="1"/>
        </xdr:cNvSpPr>
      </xdr:nvSpPr>
      <xdr:spPr bwMode="auto">
        <a:xfrm>
          <a:off x="4527550" y="17907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9380"/>
    <xdr:sp macro="" textlink="">
      <xdr:nvSpPr>
        <xdr:cNvPr id="204" name="Text Box 218">
          <a:extLst>
            <a:ext uri="{FF2B5EF4-FFF2-40B4-BE49-F238E27FC236}">
              <a16:creationId xmlns:a16="http://schemas.microsoft.com/office/drawing/2014/main" id="{07B1BEB2-71D5-4AF8-BB70-9D701AA55010}"/>
            </a:ext>
          </a:extLst>
        </xdr:cNvPr>
        <xdr:cNvSpPr txBox="1">
          <a:spLocks noChangeArrowheads="1"/>
        </xdr:cNvSpPr>
      </xdr:nvSpPr>
      <xdr:spPr bwMode="auto">
        <a:xfrm>
          <a:off x="4527550" y="17907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05" name="Text Box 218">
          <a:extLst>
            <a:ext uri="{FF2B5EF4-FFF2-40B4-BE49-F238E27FC236}">
              <a16:creationId xmlns:a16="http://schemas.microsoft.com/office/drawing/2014/main" id="{000698BB-B595-41CC-94AA-F6E085750B11}"/>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06" name="Text Box 218">
          <a:extLst>
            <a:ext uri="{FF2B5EF4-FFF2-40B4-BE49-F238E27FC236}">
              <a16:creationId xmlns:a16="http://schemas.microsoft.com/office/drawing/2014/main" id="{383FB4A1-B82A-4B9E-9258-6730C8E603C2}"/>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07" name="Text Box 218">
          <a:extLst>
            <a:ext uri="{FF2B5EF4-FFF2-40B4-BE49-F238E27FC236}">
              <a16:creationId xmlns:a16="http://schemas.microsoft.com/office/drawing/2014/main" id="{418B9DF7-E06C-473F-ADA1-9CDBAC5870DD}"/>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5101"/>
    <xdr:sp macro="" textlink="">
      <xdr:nvSpPr>
        <xdr:cNvPr id="208" name="Text Box 218">
          <a:extLst>
            <a:ext uri="{FF2B5EF4-FFF2-40B4-BE49-F238E27FC236}">
              <a16:creationId xmlns:a16="http://schemas.microsoft.com/office/drawing/2014/main" id="{25DF3E1D-76C8-4CDE-9863-164BE89893F6}"/>
            </a:ext>
          </a:extLst>
        </xdr:cNvPr>
        <xdr:cNvSpPr txBox="1">
          <a:spLocks noChangeArrowheads="1"/>
        </xdr:cNvSpPr>
      </xdr:nvSpPr>
      <xdr:spPr bwMode="auto">
        <a:xfrm>
          <a:off x="4527550" y="17907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5101"/>
    <xdr:sp macro="" textlink="">
      <xdr:nvSpPr>
        <xdr:cNvPr id="209" name="Text Box 218">
          <a:extLst>
            <a:ext uri="{FF2B5EF4-FFF2-40B4-BE49-F238E27FC236}">
              <a16:creationId xmlns:a16="http://schemas.microsoft.com/office/drawing/2014/main" id="{081C4FBE-F6A4-4B48-BF44-B65640E2BACD}"/>
            </a:ext>
          </a:extLst>
        </xdr:cNvPr>
        <xdr:cNvSpPr txBox="1">
          <a:spLocks noChangeArrowheads="1"/>
        </xdr:cNvSpPr>
      </xdr:nvSpPr>
      <xdr:spPr bwMode="auto">
        <a:xfrm>
          <a:off x="4527550" y="17907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5101"/>
    <xdr:sp macro="" textlink="">
      <xdr:nvSpPr>
        <xdr:cNvPr id="210" name="Text Box 218">
          <a:extLst>
            <a:ext uri="{FF2B5EF4-FFF2-40B4-BE49-F238E27FC236}">
              <a16:creationId xmlns:a16="http://schemas.microsoft.com/office/drawing/2014/main" id="{D1063DA9-495D-40A0-A76D-1337DF539998}"/>
            </a:ext>
          </a:extLst>
        </xdr:cNvPr>
        <xdr:cNvSpPr txBox="1">
          <a:spLocks noChangeArrowheads="1"/>
        </xdr:cNvSpPr>
      </xdr:nvSpPr>
      <xdr:spPr bwMode="auto">
        <a:xfrm>
          <a:off x="4527550" y="17907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11" name="Text Box 218">
          <a:extLst>
            <a:ext uri="{FF2B5EF4-FFF2-40B4-BE49-F238E27FC236}">
              <a16:creationId xmlns:a16="http://schemas.microsoft.com/office/drawing/2014/main" id="{510A6AA3-BF49-458F-BD51-48D98E83C6DB}"/>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12" name="Text Box 218">
          <a:extLst>
            <a:ext uri="{FF2B5EF4-FFF2-40B4-BE49-F238E27FC236}">
              <a16:creationId xmlns:a16="http://schemas.microsoft.com/office/drawing/2014/main" id="{6CD0849E-1990-4D1F-B42C-F79756DC8993}"/>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13" name="Text Box 218">
          <a:extLst>
            <a:ext uri="{FF2B5EF4-FFF2-40B4-BE49-F238E27FC236}">
              <a16:creationId xmlns:a16="http://schemas.microsoft.com/office/drawing/2014/main" id="{4EDDDACF-B1B9-4294-821F-83F37371EEE4}"/>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14" name="Text Box 218">
          <a:extLst>
            <a:ext uri="{FF2B5EF4-FFF2-40B4-BE49-F238E27FC236}">
              <a16:creationId xmlns:a16="http://schemas.microsoft.com/office/drawing/2014/main" id="{3E9AA822-0606-4069-832A-EC46B5FB3885}"/>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15" name="Text Box 218">
          <a:extLst>
            <a:ext uri="{FF2B5EF4-FFF2-40B4-BE49-F238E27FC236}">
              <a16:creationId xmlns:a16="http://schemas.microsoft.com/office/drawing/2014/main" id="{EC2AD90F-4320-4146-9372-20CACC4DADCD}"/>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16" name="Text Box 218">
          <a:extLst>
            <a:ext uri="{FF2B5EF4-FFF2-40B4-BE49-F238E27FC236}">
              <a16:creationId xmlns:a16="http://schemas.microsoft.com/office/drawing/2014/main" id="{A94BE9A2-E50C-46DC-AAB3-EDB18DD2FFF0}"/>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17" name="Text Box 218">
          <a:extLst>
            <a:ext uri="{FF2B5EF4-FFF2-40B4-BE49-F238E27FC236}">
              <a16:creationId xmlns:a16="http://schemas.microsoft.com/office/drawing/2014/main" id="{85A5A851-22FB-4DC9-8557-CF2B130F92B6}"/>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18" name="Text Box 218">
          <a:extLst>
            <a:ext uri="{FF2B5EF4-FFF2-40B4-BE49-F238E27FC236}">
              <a16:creationId xmlns:a16="http://schemas.microsoft.com/office/drawing/2014/main" id="{EF1135A9-FA6B-4901-9988-BDDD04B7D2ED}"/>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19" name="Text Box 218">
          <a:extLst>
            <a:ext uri="{FF2B5EF4-FFF2-40B4-BE49-F238E27FC236}">
              <a16:creationId xmlns:a16="http://schemas.microsoft.com/office/drawing/2014/main" id="{D6E87A68-2D15-413C-AEE0-6B810450D3A4}"/>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20" name="Text Box 218">
          <a:extLst>
            <a:ext uri="{FF2B5EF4-FFF2-40B4-BE49-F238E27FC236}">
              <a16:creationId xmlns:a16="http://schemas.microsoft.com/office/drawing/2014/main" id="{990CB4DE-4B3B-46D4-82B2-3C9024CBAC56}"/>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21" name="Text Box 218">
          <a:extLst>
            <a:ext uri="{FF2B5EF4-FFF2-40B4-BE49-F238E27FC236}">
              <a16:creationId xmlns:a16="http://schemas.microsoft.com/office/drawing/2014/main" id="{FB7C9F05-B1EC-4FDB-83C8-F0B96F5380E3}"/>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22" name="Text Box 218">
          <a:extLst>
            <a:ext uri="{FF2B5EF4-FFF2-40B4-BE49-F238E27FC236}">
              <a16:creationId xmlns:a16="http://schemas.microsoft.com/office/drawing/2014/main" id="{71184CD0-9DFE-4320-896B-D09F930C045D}"/>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23" name="Text Box 218">
          <a:extLst>
            <a:ext uri="{FF2B5EF4-FFF2-40B4-BE49-F238E27FC236}">
              <a16:creationId xmlns:a16="http://schemas.microsoft.com/office/drawing/2014/main" id="{912FE3DF-99DE-426B-A07F-DDDC820FFFCA}"/>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24" name="Text Box 218">
          <a:extLst>
            <a:ext uri="{FF2B5EF4-FFF2-40B4-BE49-F238E27FC236}">
              <a16:creationId xmlns:a16="http://schemas.microsoft.com/office/drawing/2014/main" id="{8EC710A3-D6A5-4C5E-9B27-87C648520F5F}"/>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25" name="Text Box 218">
          <a:extLst>
            <a:ext uri="{FF2B5EF4-FFF2-40B4-BE49-F238E27FC236}">
              <a16:creationId xmlns:a16="http://schemas.microsoft.com/office/drawing/2014/main" id="{5BF99047-78C0-4C73-8832-FE7C8018CAF0}"/>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26" name="Text Box 218">
          <a:extLst>
            <a:ext uri="{FF2B5EF4-FFF2-40B4-BE49-F238E27FC236}">
              <a16:creationId xmlns:a16="http://schemas.microsoft.com/office/drawing/2014/main" id="{3C48CFFB-2CA4-42DA-9F16-27FCA3319E0C}"/>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27" name="Text Box 218">
          <a:extLst>
            <a:ext uri="{FF2B5EF4-FFF2-40B4-BE49-F238E27FC236}">
              <a16:creationId xmlns:a16="http://schemas.microsoft.com/office/drawing/2014/main" id="{E704F7CC-3056-4002-A5BF-3F22450CD189}"/>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28" name="Text Box 218">
          <a:extLst>
            <a:ext uri="{FF2B5EF4-FFF2-40B4-BE49-F238E27FC236}">
              <a16:creationId xmlns:a16="http://schemas.microsoft.com/office/drawing/2014/main" id="{8CF82475-0DB0-4E1D-822E-CB2C50209300}"/>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229" name="Text Box 218">
          <a:extLst>
            <a:ext uri="{FF2B5EF4-FFF2-40B4-BE49-F238E27FC236}">
              <a16:creationId xmlns:a16="http://schemas.microsoft.com/office/drawing/2014/main" id="{06AF2678-052A-4A76-803F-BB412E750789}"/>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230" name="Text Box 218">
          <a:extLst>
            <a:ext uri="{FF2B5EF4-FFF2-40B4-BE49-F238E27FC236}">
              <a16:creationId xmlns:a16="http://schemas.microsoft.com/office/drawing/2014/main" id="{E38F3827-4640-422E-AEB5-F083DCD0A588}"/>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231" name="Text Box 218">
          <a:extLst>
            <a:ext uri="{FF2B5EF4-FFF2-40B4-BE49-F238E27FC236}">
              <a16:creationId xmlns:a16="http://schemas.microsoft.com/office/drawing/2014/main" id="{018778A4-C4E1-4634-8CAF-7A9B3D80C6FF}"/>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32" name="Text Box 218">
          <a:extLst>
            <a:ext uri="{FF2B5EF4-FFF2-40B4-BE49-F238E27FC236}">
              <a16:creationId xmlns:a16="http://schemas.microsoft.com/office/drawing/2014/main" id="{7C19AC3D-8613-4341-A171-431EE3B49B2F}"/>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33" name="Text Box 218">
          <a:extLst>
            <a:ext uri="{FF2B5EF4-FFF2-40B4-BE49-F238E27FC236}">
              <a16:creationId xmlns:a16="http://schemas.microsoft.com/office/drawing/2014/main" id="{0EACDF87-50AA-4C62-A509-BDA2B89072DE}"/>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34" name="Text Box 218">
          <a:extLst>
            <a:ext uri="{FF2B5EF4-FFF2-40B4-BE49-F238E27FC236}">
              <a16:creationId xmlns:a16="http://schemas.microsoft.com/office/drawing/2014/main" id="{17E9C683-7CAD-416B-B4E9-3052F1486DBD}"/>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35" name="Text Box 218">
          <a:extLst>
            <a:ext uri="{FF2B5EF4-FFF2-40B4-BE49-F238E27FC236}">
              <a16:creationId xmlns:a16="http://schemas.microsoft.com/office/drawing/2014/main" id="{8CFEF264-334B-49C0-A617-9253B22A5AA3}"/>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36" name="Text Box 218">
          <a:extLst>
            <a:ext uri="{FF2B5EF4-FFF2-40B4-BE49-F238E27FC236}">
              <a16:creationId xmlns:a16="http://schemas.microsoft.com/office/drawing/2014/main" id="{66A0DC3D-01F1-457D-987D-C74A924B4285}"/>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37" name="Text Box 218">
          <a:extLst>
            <a:ext uri="{FF2B5EF4-FFF2-40B4-BE49-F238E27FC236}">
              <a16:creationId xmlns:a16="http://schemas.microsoft.com/office/drawing/2014/main" id="{C1758A51-9141-4E7C-9A8C-102E5C540D1F}"/>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38" name="Text Box 218">
          <a:extLst>
            <a:ext uri="{FF2B5EF4-FFF2-40B4-BE49-F238E27FC236}">
              <a16:creationId xmlns:a16="http://schemas.microsoft.com/office/drawing/2014/main" id="{D12415FA-C381-4C10-B90B-0C4D3482AF5E}"/>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5996"/>
    <xdr:sp macro="" textlink="">
      <xdr:nvSpPr>
        <xdr:cNvPr id="239" name="Text Box 218">
          <a:extLst>
            <a:ext uri="{FF2B5EF4-FFF2-40B4-BE49-F238E27FC236}">
              <a16:creationId xmlns:a16="http://schemas.microsoft.com/office/drawing/2014/main" id="{71A47ED7-37D0-4D15-9D2A-2D8DA22BBC2C}"/>
            </a:ext>
          </a:extLst>
        </xdr:cNvPr>
        <xdr:cNvSpPr txBox="1">
          <a:spLocks noChangeArrowheads="1"/>
        </xdr:cNvSpPr>
      </xdr:nvSpPr>
      <xdr:spPr bwMode="auto">
        <a:xfrm>
          <a:off x="4527550" y="1790700"/>
          <a:ext cx="88900" cy="1405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40" name="Text Box 218">
          <a:extLst>
            <a:ext uri="{FF2B5EF4-FFF2-40B4-BE49-F238E27FC236}">
              <a16:creationId xmlns:a16="http://schemas.microsoft.com/office/drawing/2014/main" id="{1CABF2FA-2184-4D23-8A64-5DC769C5F7C2}"/>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41" name="Text Box 218">
          <a:extLst>
            <a:ext uri="{FF2B5EF4-FFF2-40B4-BE49-F238E27FC236}">
              <a16:creationId xmlns:a16="http://schemas.microsoft.com/office/drawing/2014/main" id="{5F5C99E5-D8B2-422C-9D17-C7944B6606CE}"/>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42" name="Text Box 218">
          <a:extLst>
            <a:ext uri="{FF2B5EF4-FFF2-40B4-BE49-F238E27FC236}">
              <a16:creationId xmlns:a16="http://schemas.microsoft.com/office/drawing/2014/main" id="{C6DBA76B-E78C-4426-AC1E-7EFC305BF86A}"/>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243" name="Text Box 218">
          <a:extLst>
            <a:ext uri="{FF2B5EF4-FFF2-40B4-BE49-F238E27FC236}">
              <a16:creationId xmlns:a16="http://schemas.microsoft.com/office/drawing/2014/main" id="{03E0F10D-F4A1-4523-A893-F9C94E4E6CBF}"/>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244" name="Text Box 218">
          <a:extLst>
            <a:ext uri="{FF2B5EF4-FFF2-40B4-BE49-F238E27FC236}">
              <a16:creationId xmlns:a16="http://schemas.microsoft.com/office/drawing/2014/main" id="{A55AD6AE-B012-4FE4-92E5-562C939457FB}"/>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245" name="Text Box 218">
          <a:extLst>
            <a:ext uri="{FF2B5EF4-FFF2-40B4-BE49-F238E27FC236}">
              <a16:creationId xmlns:a16="http://schemas.microsoft.com/office/drawing/2014/main" id="{02932DCB-1C01-4E53-9F91-C250DA793F88}"/>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46" name="Text Box 218">
          <a:extLst>
            <a:ext uri="{FF2B5EF4-FFF2-40B4-BE49-F238E27FC236}">
              <a16:creationId xmlns:a16="http://schemas.microsoft.com/office/drawing/2014/main" id="{DD04AC21-00AE-44ED-9FAA-673C7FA414EF}"/>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47" name="Text Box 218">
          <a:extLst>
            <a:ext uri="{FF2B5EF4-FFF2-40B4-BE49-F238E27FC236}">
              <a16:creationId xmlns:a16="http://schemas.microsoft.com/office/drawing/2014/main" id="{5369B1A7-58BE-43BF-98A7-47BFA0F828E1}"/>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48" name="Text Box 218">
          <a:extLst>
            <a:ext uri="{FF2B5EF4-FFF2-40B4-BE49-F238E27FC236}">
              <a16:creationId xmlns:a16="http://schemas.microsoft.com/office/drawing/2014/main" id="{5433BD01-51CA-4B8A-9261-CA10F58B2BAD}"/>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249" name="Text Box 218">
          <a:extLst>
            <a:ext uri="{FF2B5EF4-FFF2-40B4-BE49-F238E27FC236}">
              <a16:creationId xmlns:a16="http://schemas.microsoft.com/office/drawing/2014/main" id="{4613E551-2036-4FC5-92FE-48F9B0E7C90D}"/>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250" name="Text Box 218">
          <a:extLst>
            <a:ext uri="{FF2B5EF4-FFF2-40B4-BE49-F238E27FC236}">
              <a16:creationId xmlns:a16="http://schemas.microsoft.com/office/drawing/2014/main" id="{0667D6BB-2F4B-4699-A942-A08A55C3BC6C}"/>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251" name="Text Box 218">
          <a:extLst>
            <a:ext uri="{FF2B5EF4-FFF2-40B4-BE49-F238E27FC236}">
              <a16:creationId xmlns:a16="http://schemas.microsoft.com/office/drawing/2014/main" id="{EE2FEC94-D4FB-45F6-AE56-D63E1CF5414D}"/>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52" name="Text Box 218">
          <a:extLst>
            <a:ext uri="{FF2B5EF4-FFF2-40B4-BE49-F238E27FC236}">
              <a16:creationId xmlns:a16="http://schemas.microsoft.com/office/drawing/2014/main" id="{E7793865-D512-4253-A9BE-EF4763281E2C}"/>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53" name="Text Box 218">
          <a:extLst>
            <a:ext uri="{FF2B5EF4-FFF2-40B4-BE49-F238E27FC236}">
              <a16:creationId xmlns:a16="http://schemas.microsoft.com/office/drawing/2014/main" id="{0939D6C2-5367-49B4-BB48-8A1773D72970}"/>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54" name="Text Box 218">
          <a:extLst>
            <a:ext uri="{FF2B5EF4-FFF2-40B4-BE49-F238E27FC236}">
              <a16:creationId xmlns:a16="http://schemas.microsoft.com/office/drawing/2014/main" id="{86DC2209-52A8-4A5D-A7C4-FF20122EEC27}"/>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55" name="Text Box 218">
          <a:extLst>
            <a:ext uri="{FF2B5EF4-FFF2-40B4-BE49-F238E27FC236}">
              <a16:creationId xmlns:a16="http://schemas.microsoft.com/office/drawing/2014/main" id="{1D04D053-ED26-43C7-AB40-E0F032BD0341}"/>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56" name="Text Box 218">
          <a:extLst>
            <a:ext uri="{FF2B5EF4-FFF2-40B4-BE49-F238E27FC236}">
              <a16:creationId xmlns:a16="http://schemas.microsoft.com/office/drawing/2014/main" id="{3A305A5D-2972-4B63-A6A8-A415CC019A8E}"/>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57" name="Text Box 218">
          <a:extLst>
            <a:ext uri="{FF2B5EF4-FFF2-40B4-BE49-F238E27FC236}">
              <a16:creationId xmlns:a16="http://schemas.microsoft.com/office/drawing/2014/main" id="{D2430C81-D865-4DD1-8DA3-26C62F87C09C}"/>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58" name="Text Box 218">
          <a:extLst>
            <a:ext uri="{FF2B5EF4-FFF2-40B4-BE49-F238E27FC236}">
              <a16:creationId xmlns:a16="http://schemas.microsoft.com/office/drawing/2014/main" id="{7A997925-67B9-4541-9873-7372ED571D43}"/>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59" name="Text Box 218">
          <a:extLst>
            <a:ext uri="{FF2B5EF4-FFF2-40B4-BE49-F238E27FC236}">
              <a16:creationId xmlns:a16="http://schemas.microsoft.com/office/drawing/2014/main" id="{9BE1D799-7F7F-4CF9-928A-ACA66801F5AF}"/>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60" name="Text Box 218">
          <a:extLst>
            <a:ext uri="{FF2B5EF4-FFF2-40B4-BE49-F238E27FC236}">
              <a16:creationId xmlns:a16="http://schemas.microsoft.com/office/drawing/2014/main" id="{218B5EB2-2BC0-413C-A235-E27B71BCC8E9}"/>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61" name="Text Box 218">
          <a:extLst>
            <a:ext uri="{FF2B5EF4-FFF2-40B4-BE49-F238E27FC236}">
              <a16:creationId xmlns:a16="http://schemas.microsoft.com/office/drawing/2014/main" id="{F349AA15-4CE3-48F3-8371-71701E4201A8}"/>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62" name="Text Box 218">
          <a:extLst>
            <a:ext uri="{FF2B5EF4-FFF2-40B4-BE49-F238E27FC236}">
              <a16:creationId xmlns:a16="http://schemas.microsoft.com/office/drawing/2014/main" id="{1E39567F-F02E-4DA9-8708-F830909C8425}"/>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63" name="Text Box 218">
          <a:extLst>
            <a:ext uri="{FF2B5EF4-FFF2-40B4-BE49-F238E27FC236}">
              <a16:creationId xmlns:a16="http://schemas.microsoft.com/office/drawing/2014/main" id="{433D33D5-B4F3-4453-9140-2CE6EF63BF93}"/>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64" name="Text Box 218">
          <a:extLst>
            <a:ext uri="{FF2B5EF4-FFF2-40B4-BE49-F238E27FC236}">
              <a16:creationId xmlns:a16="http://schemas.microsoft.com/office/drawing/2014/main" id="{E08319C0-77DE-4532-94FB-E9969F5B6B72}"/>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65" name="Text Box 218">
          <a:extLst>
            <a:ext uri="{FF2B5EF4-FFF2-40B4-BE49-F238E27FC236}">
              <a16:creationId xmlns:a16="http://schemas.microsoft.com/office/drawing/2014/main" id="{2876634F-5D8B-4F25-852D-EF0BD7E49B27}"/>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66" name="Text Box 218">
          <a:extLst>
            <a:ext uri="{FF2B5EF4-FFF2-40B4-BE49-F238E27FC236}">
              <a16:creationId xmlns:a16="http://schemas.microsoft.com/office/drawing/2014/main" id="{A871BF4B-F7D5-4859-B55B-BCF90CD9E17B}"/>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0015"/>
    <xdr:sp macro="" textlink="">
      <xdr:nvSpPr>
        <xdr:cNvPr id="267" name="Text Box 218">
          <a:extLst>
            <a:ext uri="{FF2B5EF4-FFF2-40B4-BE49-F238E27FC236}">
              <a16:creationId xmlns:a16="http://schemas.microsoft.com/office/drawing/2014/main" id="{0519F451-C429-4348-9975-66BF0266D411}"/>
            </a:ext>
          </a:extLst>
        </xdr:cNvPr>
        <xdr:cNvSpPr txBox="1">
          <a:spLocks noChangeArrowheads="1"/>
        </xdr:cNvSpPr>
      </xdr:nvSpPr>
      <xdr:spPr bwMode="auto">
        <a:xfrm>
          <a:off x="4527550" y="17907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0015"/>
    <xdr:sp macro="" textlink="">
      <xdr:nvSpPr>
        <xdr:cNvPr id="268" name="Text Box 218">
          <a:extLst>
            <a:ext uri="{FF2B5EF4-FFF2-40B4-BE49-F238E27FC236}">
              <a16:creationId xmlns:a16="http://schemas.microsoft.com/office/drawing/2014/main" id="{9E1BE2A4-17E8-4103-A770-9895CC8FE91B}"/>
            </a:ext>
          </a:extLst>
        </xdr:cNvPr>
        <xdr:cNvSpPr txBox="1">
          <a:spLocks noChangeArrowheads="1"/>
        </xdr:cNvSpPr>
      </xdr:nvSpPr>
      <xdr:spPr bwMode="auto">
        <a:xfrm>
          <a:off x="4527550" y="17907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0015"/>
    <xdr:sp macro="" textlink="">
      <xdr:nvSpPr>
        <xdr:cNvPr id="269" name="Text Box 218">
          <a:extLst>
            <a:ext uri="{FF2B5EF4-FFF2-40B4-BE49-F238E27FC236}">
              <a16:creationId xmlns:a16="http://schemas.microsoft.com/office/drawing/2014/main" id="{6895037B-9B6B-467A-9022-3114EE3D76E8}"/>
            </a:ext>
          </a:extLst>
        </xdr:cNvPr>
        <xdr:cNvSpPr txBox="1">
          <a:spLocks noChangeArrowheads="1"/>
        </xdr:cNvSpPr>
      </xdr:nvSpPr>
      <xdr:spPr bwMode="auto">
        <a:xfrm>
          <a:off x="4527550" y="17907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70" name="Text Box 218">
          <a:extLst>
            <a:ext uri="{FF2B5EF4-FFF2-40B4-BE49-F238E27FC236}">
              <a16:creationId xmlns:a16="http://schemas.microsoft.com/office/drawing/2014/main" id="{1F258C8F-E857-4C1F-BE9B-527289D25C83}"/>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71" name="Text Box 218">
          <a:extLst>
            <a:ext uri="{FF2B5EF4-FFF2-40B4-BE49-F238E27FC236}">
              <a16:creationId xmlns:a16="http://schemas.microsoft.com/office/drawing/2014/main" id="{018C52EC-A19F-4B2E-882E-4CEDB1673270}"/>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72" name="Text Box 218">
          <a:extLst>
            <a:ext uri="{FF2B5EF4-FFF2-40B4-BE49-F238E27FC236}">
              <a16:creationId xmlns:a16="http://schemas.microsoft.com/office/drawing/2014/main" id="{9675B477-8BA9-49E7-9F95-D42FB761794B}"/>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73" name="Text Box 218">
          <a:extLst>
            <a:ext uri="{FF2B5EF4-FFF2-40B4-BE49-F238E27FC236}">
              <a16:creationId xmlns:a16="http://schemas.microsoft.com/office/drawing/2014/main" id="{80C958E4-7FB4-4EBB-BB97-C0A894DC3D42}"/>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74" name="Text Box 218">
          <a:extLst>
            <a:ext uri="{FF2B5EF4-FFF2-40B4-BE49-F238E27FC236}">
              <a16:creationId xmlns:a16="http://schemas.microsoft.com/office/drawing/2014/main" id="{862BEF7E-BA50-4275-863F-98E27F38D7F7}"/>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75" name="Text Box 218">
          <a:extLst>
            <a:ext uri="{FF2B5EF4-FFF2-40B4-BE49-F238E27FC236}">
              <a16:creationId xmlns:a16="http://schemas.microsoft.com/office/drawing/2014/main" id="{5504F77E-B2C2-418A-8D14-7896A8E3F4FD}"/>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76" name="Text Box 218">
          <a:extLst>
            <a:ext uri="{FF2B5EF4-FFF2-40B4-BE49-F238E27FC236}">
              <a16:creationId xmlns:a16="http://schemas.microsoft.com/office/drawing/2014/main" id="{1553A491-F5D1-4EE0-ACB6-1F6BC25BA79A}"/>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77" name="Text Box 218">
          <a:extLst>
            <a:ext uri="{FF2B5EF4-FFF2-40B4-BE49-F238E27FC236}">
              <a16:creationId xmlns:a16="http://schemas.microsoft.com/office/drawing/2014/main" id="{0F26AB31-1531-4D3E-91BC-E16596E92188}"/>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78" name="Text Box 218">
          <a:extLst>
            <a:ext uri="{FF2B5EF4-FFF2-40B4-BE49-F238E27FC236}">
              <a16:creationId xmlns:a16="http://schemas.microsoft.com/office/drawing/2014/main" id="{120920D2-484B-4BC5-AD22-DB12A155F497}"/>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79" name="Text Box 218">
          <a:extLst>
            <a:ext uri="{FF2B5EF4-FFF2-40B4-BE49-F238E27FC236}">
              <a16:creationId xmlns:a16="http://schemas.microsoft.com/office/drawing/2014/main" id="{09F6D0FD-476C-4172-ABCD-BCA7C829BE0F}"/>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280" name="Text Box 218">
          <a:extLst>
            <a:ext uri="{FF2B5EF4-FFF2-40B4-BE49-F238E27FC236}">
              <a16:creationId xmlns:a16="http://schemas.microsoft.com/office/drawing/2014/main" id="{0D1CBB41-A5CE-4467-9D34-1FAC4344921B}"/>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81" name="Text Box 218">
          <a:extLst>
            <a:ext uri="{FF2B5EF4-FFF2-40B4-BE49-F238E27FC236}">
              <a16:creationId xmlns:a16="http://schemas.microsoft.com/office/drawing/2014/main" id="{B94FAA1D-185E-41DD-8691-4BD1469F3957}"/>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82" name="Text Box 218">
          <a:extLst>
            <a:ext uri="{FF2B5EF4-FFF2-40B4-BE49-F238E27FC236}">
              <a16:creationId xmlns:a16="http://schemas.microsoft.com/office/drawing/2014/main" id="{3F7D6773-DBB5-402D-A75C-3DE375D8D984}"/>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83" name="Text Box 218">
          <a:extLst>
            <a:ext uri="{FF2B5EF4-FFF2-40B4-BE49-F238E27FC236}">
              <a16:creationId xmlns:a16="http://schemas.microsoft.com/office/drawing/2014/main" id="{7F45D3A2-3D5E-4C96-829A-1148212346C0}"/>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84" name="Text Box 218">
          <a:extLst>
            <a:ext uri="{FF2B5EF4-FFF2-40B4-BE49-F238E27FC236}">
              <a16:creationId xmlns:a16="http://schemas.microsoft.com/office/drawing/2014/main" id="{610BB296-C93C-4E2A-B385-97D93CCBFF69}"/>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85" name="Text Box 218">
          <a:extLst>
            <a:ext uri="{FF2B5EF4-FFF2-40B4-BE49-F238E27FC236}">
              <a16:creationId xmlns:a16="http://schemas.microsoft.com/office/drawing/2014/main" id="{49EC52BC-C09D-4C9D-B9A5-49828A56B931}"/>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86" name="Text Box 218">
          <a:extLst>
            <a:ext uri="{FF2B5EF4-FFF2-40B4-BE49-F238E27FC236}">
              <a16:creationId xmlns:a16="http://schemas.microsoft.com/office/drawing/2014/main" id="{18A6EF1C-DEEA-413F-9167-C5605EA73C5F}"/>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87" name="Text Box 218">
          <a:extLst>
            <a:ext uri="{FF2B5EF4-FFF2-40B4-BE49-F238E27FC236}">
              <a16:creationId xmlns:a16="http://schemas.microsoft.com/office/drawing/2014/main" id="{1D303062-C84D-4C70-A3A6-112B46B9F788}"/>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88" name="Text Box 218">
          <a:extLst>
            <a:ext uri="{FF2B5EF4-FFF2-40B4-BE49-F238E27FC236}">
              <a16:creationId xmlns:a16="http://schemas.microsoft.com/office/drawing/2014/main" id="{48D63E7E-B90D-4C16-8956-4C6A23CD068D}"/>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89" name="Text Box 218">
          <a:extLst>
            <a:ext uri="{FF2B5EF4-FFF2-40B4-BE49-F238E27FC236}">
              <a16:creationId xmlns:a16="http://schemas.microsoft.com/office/drawing/2014/main" id="{953CC2C0-6898-45ED-8A8B-A662852F5D84}"/>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90" name="Text Box 218">
          <a:extLst>
            <a:ext uri="{FF2B5EF4-FFF2-40B4-BE49-F238E27FC236}">
              <a16:creationId xmlns:a16="http://schemas.microsoft.com/office/drawing/2014/main" id="{665C30BD-C8B4-4A5F-8CBE-899B5E3681E0}"/>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91" name="Text Box 218">
          <a:extLst>
            <a:ext uri="{FF2B5EF4-FFF2-40B4-BE49-F238E27FC236}">
              <a16:creationId xmlns:a16="http://schemas.microsoft.com/office/drawing/2014/main" id="{4E6FF8B4-30B4-42FA-9D2B-EA576259DC3E}"/>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92" name="Text Box 218">
          <a:extLst>
            <a:ext uri="{FF2B5EF4-FFF2-40B4-BE49-F238E27FC236}">
              <a16:creationId xmlns:a16="http://schemas.microsoft.com/office/drawing/2014/main" id="{F8647F76-9F9B-477E-B91F-4EC1B2751BEA}"/>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0015"/>
    <xdr:sp macro="" textlink="">
      <xdr:nvSpPr>
        <xdr:cNvPr id="293" name="Text Box 218">
          <a:extLst>
            <a:ext uri="{FF2B5EF4-FFF2-40B4-BE49-F238E27FC236}">
              <a16:creationId xmlns:a16="http://schemas.microsoft.com/office/drawing/2014/main" id="{7AF8A7EB-B7CF-48C2-A3C6-1E3CECA4F400}"/>
            </a:ext>
          </a:extLst>
        </xdr:cNvPr>
        <xdr:cNvSpPr txBox="1">
          <a:spLocks noChangeArrowheads="1"/>
        </xdr:cNvSpPr>
      </xdr:nvSpPr>
      <xdr:spPr bwMode="auto">
        <a:xfrm>
          <a:off x="4527550" y="17907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0015"/>
    <xdr:sp macro="" textlink="">
      <xdr:nvSpPr>
        <xdr:cNvPr id="294" name="Text Box 218">
          <a:extLst>
            <a:ext uri="{FF2B5EF4-FFF2-40B4-BE49-F238E27FC236}">
              <a16:creationId xmlns:a16="http://schemas.microsoft.com/office/drawing/2014/main" id="{F38DE987-18DD-40E8-A46D-EDB7D0445FAC}"/>
            </a:ext>
          </a:extLst>
        </xdr:cNvPr>
        <xdr:cNvSpPr txBox="1">
          <a:spLocks noChangeArrowheads="1"/>
        </xdr:cNvSpPr>
      </xdr:nvSpPr>
      <xdr:spPr bwMode="auto">
        <a:xfrm>
          <a:off x="4527550" y="17907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0015"/>
    <xdr:sp macro="" textlink="">
      <xdr:nvSpPr>
        <xdr:cNvPr id="295" name="Text Box 218">
          <a:extLst>
            <a:ext uri="{FF2B5EF4-FFF2-40B4-BE49-F238E27FC236}">
              <a16:creationId xmlns:a16="http://schemas.microsoft.com/office/drawing/2014/main" id="{5E485C90-C713-4C74-98AE-15AD722878C4}"/>
            </a:ext>
          </a:extLst>
        </xdr:cNvPr>
        <xdr:cNvSpPr txBox="1">
          <a:spLocks noChangeArrowheads="1"/>
        </xdr:cNvSpPr>
      </xdr:nvSpPr>
      <xdr:spPr bwMode="auto">
        <a:xfrm>
          <a:off x="4527550" y="17907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96" name="Text Box 218">
          <a:extLst>
            <a:ext uri="{FF2B5EF4-FFF2-40B4-BE49-F238E27FC236}">
              <a16:creationId xmlns:a16="http://schemas.microsoft.com/office/drawing/2014/main" id="{128EAA19-1174-4DC7-A56F-D8E520125B80}"/>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97" name="Text Box 218">
          <a:extLst>
            <a:ext uri="{FF2B5EF4-FFF2-40B4-BE49-F238E27FC236}">
              <a16:creationId xmlns:a16="http://schemas.microsoft.com/office/drawing/2014/main" id="{4F949472-58FD-44FF-AABF-6F8CAE031A63}"/>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98" name="Text Box 218">
          <a:extLst>
            <a:ext uri="{FF2B5EF4-FFF2-40B4-BE49-F238E27FC236}">
              <a16:creationId xmlns:a16="http://schemas.microsoft.com/office/drawing/2014/main" id="{429F3F60-8B44-4784-97D9-9C5424972E88}"/>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299" name="Text Box 218">
          <a:extLst>
            <a:ext uri="{FF2B5EF4-FFF2-40B4-BE49-F238E27FC236}">
              <a16:creationId xmlns:a16="http://schemas.microsoft.com/office/drawing/2014/main" id="{5755F6B0-6170-463E-8F6A-A4B08E5F2A27}"/>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300" name="Text Box 218">
          <a:extLst>
            <a:ext uri="{FF2B5EF4-FFF2-40B4-BE49-F238E27FC236}">
              <a16:creationId xmlns:a16="http://schemas.microsoft.com/office/drawing/2014/main" id="{E62EEAC2-EEEE-42B1-B829-73CE2A1E0C3A}"/>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301" name="Text Box 218">
          <a:extLst>
            <a:ext uri="{FF2B5EF4-FFF2-40B4-BE49-F238E27FC236}">
              <a16:creationId xmlns:a16="http://schemas.microsoft.com/office/drawing/2014/main" id="{CB7B195E-0BCC-4871-B3B5-E1C771A664CF}"/>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302" name="Text Box 218">
          <a:extLst>
            <a:ext uri="{FF2B5EF4-FFF2-40B4-BE49-F238E27FC236}">
              <a16:creationId xmlns:a16="http://schemas.microsoft.com/office/drawing/2014/main" id="{4FDE30CE-6BA9-454A-A971-56A0F517C28E}"/>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403456"/>
    <xdr:sp macro="" textlink="">
      <xdr:nvSpPr>
        <xdr:cNvPr id="303" name="Text Box 218">
          <a:extLst>
            <a:ext uri="{FF2B5EF4-FFF2-40B4-BE49-F238E27FC236}">
              <a16:creationId xmlns:a16="http://schemas.microsoft.com/office/drawing/2014/main" id="{A5C80FD9-08B5-4500-B911-9A35B2355AD5}"/>
            </a:ext>
          </a:extLst>
        </xdr:cNvPr>
        <xdr:cNvSpPr txBox="1">
          <a:spLocks noChangeArrowheads="1"/>
        </xdr:cNvSpPr>
      </xdr:nvSpPr>
      <xdr:spPr bwMode="auto">
        <a:xfrm>
          <a:off x="4527550" y="1790700"/>
          <a:ext cx="88900" cy="1403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04" name="Text Box 218">
          <a:extLst>
            <a:ext uri="{FF2B5EF4-FFF2-40B4-BE49-F238E27FC236}">
              <a16:creationId xmlns:a16="http://schemas.microsoft.com/office/drawing/2014/main" id="{EF3B9239-6A72-40BB-96FB-3F7901C2A5FD}"/>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05" name="Text Box 218">
          <a:extLst>
            <a:ext uri="{FF2B5EF4-FFF2-40B4-BE49-F238E27FC236}">
              <a16:creationId xmlns:a16="http://schemas.microsoft.com/office/drawing/2014/main" id="{6D1F0BA2-8547-4031-8772-17D3FB0BF8A7}"/>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06" name="Text Box 218">
          <a:extLst>
            <a:ext uri="{FF2B5EF4-FFF2-40B4-BE49-F238E27FC236}">
              <a16:creationId xmlns:a16="http://schemas.microsoft.com/office/drawing/2014/main" id="{85A20CCD-12EE-42A2-B4B2-65FB475D78C0}"/>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9380"/>
    <xdr:sp macro="" textlink="">
      <xdr:nvSpPr>
        <xdr:cNvPr id="307" name="Text Box 218">
          <a:extLst>
            <a:ext uri="{FF2B5EF4-FFF2-40B4-BE49-F238E27FC236}">
              <a16:creationId xmlns:a16="http://schemas.microsoft.com/office/drawing/2014/main" id="{C17FFD01-7DD5-4BA5-A10E-1EDB8D52ED42}"/>
            </a:ext>
          </a:extLst>
        </xdr:cNvPr>
        <xdr:cNvSpPr txBox="1">
          <a:spLocks noChangeArrowheads="1"/>
        </xdr:cNvSpPr>
      </xdr:nvSpPr>
      <xdr:spPr bwMode="auto">
        <a:xfrm>
          <a:off x="4527550" y="17907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9380"/>
    <xdr:sp macro="" textlink="">
      <xdr:nvSpPr>
        <xdr:cNvPr id="308" name="Text Box 218">
          <a:extLst>
            <a:ext uri="{FF2B5EF4-FFF2-40B4-BE49-F238E27FC236}">
              <a16:creationId xmlns:a16="http://schemas.microsoft.com/office/drawing/2014/main" id="{307DA1BC-CE4A-4D62-90E3-4F34BEFEC928}"/>
            </a:ext>
          </a:extLst>
        </xdr:cNvPr>
        <xdr:cNvSpPr txBox="1">
          <a:spLocks noChangeArrowheads="1"/>
        </xdr:cNvSpPr>
      </xdr:nvSpPr>
      <xdr:spPr bwMode="auto">
        <a:xfrm>
          <a:off x="4527550" y="17907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9380"/>
    <xdr:sp macro="" textlink="">
      <xdr:nvSpPr>
        <xdr:cNvPr id="309" name="Text Box 218">
          <a:extLst>
            <a:ext uri="{FF2B5EF4-FFF2-40B4-BE49-F238E27FC236}">
              <a16:creationId xmlns:a16="http://schemas.microsoft.com/office/drawing/2014/main" id="{E5DF9116-9874-4406-951C-8578527686AA}"/>
            </a:ext>
          </a:extLst>
        </xdr:cNvPr>
        <xdr:cNvSpPr txBox="1">
          <a:spLocks noChangeArrowheads="1"/>
        </xdr:cNvSpPr>
      </xdr:nvSpPr>
      <xdr:spPr bwMode="auto">
        <a:xfrm>
          <a:off x="4527550" y="17907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10" name="Text Box 218">
          <a:extLst>
            <a:ext uri="{FF2B5EF4-FFF2-40B4-BE49-F238E27FC236}">
              <a16:creationId xmlns:a16="http://schemas.microsoft.com/office/drawing/2014/main" id="{0B30B682-643E-4AE3-9B40-9F806B4A4E25}"/>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11" name="Text Box 218">
          <a:extLst>
            <a:ext uri="{FF2B5EF4-FFF2-40B4-BE49-F238E27FC236}">
              <a16:creationId xmlns:a16="http://schemas.microsoft.com/office/drawing/2014/main" id="{071C8D20-6178-4A5C-A708-993F4CE3C162}"/>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12" name="Text Box 218">
          <a:extLst>
            <a:ext uri="{FF2B5EF4-FFF2-40B4-BE49-F238E27FC236}">
              <a16:creationId xmlns:a16="http://schemas.microsoft.com/office/drawing/2014/main" id="{D5D2BF46-2CC8-41B3-B19E-D6754CD22FA8}"/>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5101"/>
    <xdr:sp macro="" textlink="">
      <xdr:nvSpPr>
        <xdr:cNvPr id="313" name="Text Box 218">
          <a:extLst>
            <a:ext uri="{FF2B5EF4-FFF2-40B4-BE49-F238E27FC236}">
              <a16:creationId xmlns:a16="http://schemas.microsoft.com/office/drawing/2014/main" id="{23440483-6964-4F34-8A99-EA9C532776C5}"/>
            </a:ext>
          </a:extLst>
        </xdr:cNvPr>
        <xdr:cNvSpPr txBox="1">
          <a:spLocks noChangeArrowheads="1"/>
        </xdr:cNvSpPr>
      </xdr:nvSpPr>
      <xdr:spPr bwMode="auto">
        <a:xfrm>
          <a:off x="4527550" y="17907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5101"/>
    <xdr:sp macro="" textlink="">
      <xdr:nvSpPr>
        <xdr:cNvPr id="314" name="Text Box 218">
          <a:extLst>
            <a:ext uri="{FF2B5EF4-FFF2-40B4-BE49-F238E27FC236}">
              <a16:creationId xmlns:a16="http://schemas.microsoft.com/office/drawing/2014/main" id="{B89C01B2-5226-4B6B-960F-41AC55E84190}"/>
            </a:ext>
          </a:extLst>
        </xdr:cNvPr>
        <xdr:cNvSpPr txBox="1">
          <a:spLocks noChangeArrowheads="1"/>
        </xdr:cNvSpPr>
      </xdr:nvSpPr>
      <xdr:spPr bwMode="auto">
        <a:xfrm>
          <a:off x="4527550" y="17907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5101"/>
    <xdr:sp macro="" textlink="">
      <xdr:nvSpPr>
        <xdr:cNvPr id="315" name="Text Box 218">
          <a:extLst>
            <a:ext uri="{FF2B5EF4-FFF2-40B4-BE49-F238E27FC236}">
              <a16:creationId xmlns:a16="http://schemas.microsoft.com/office/drawing/2014/main" id="{73B28154-CEC9-4F8B-901C-BA905DF4066B}"/>
            </a:ext>
          </a:extLst>
        </xdr:cNvPr>
        <xdr:cNvSpPr txBox="1">
          <a:spLocks noChangeArrowheads="1"/>
        </xdr:cNvSpPr>
      </xdr:nvSpPr>
      <xdr:spPr bwMode="auto">
        <a:xfrm>
          <a:off x="4527550" y="17907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16" name="Text Box 218">
          <a:extLst>
            <a:ext uri="{FF2B5EF4-FFF2-40B4-BE49-F238E27FC236}">
              <a16:creationId xmlns:a16="http://schemas.microsoft.com/office/drawing/2014/main" id="{DEF5DC4E-AB04-4877-B430-E7858200C8E8}"/>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17" name="Text Box 218">
          <a:extLst>
            <a:ext uri="{FF2B5EF4-FFF2-40B4-BE49-F238E27FC236}">
              <a16:creationId xmlns:a16="http://schemas.microsoft.com/office/drawing/2014/main" id="{BDF0BBFB-85AC-4611-9996-B053B03E2BBB}"/>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18" name="Text Box 218">
          <a:extLst>
            <a:ext uri="{FF2B5EF4-FFF2-40B4-BE49-F238E27FC236}">
              <a16:creationId xmlns:a16="http://schemas.microsoft.com/office/drawing/2014/main" id="{93794EC2-4FA9-4005-B184-E32B6A80DB3E}"/>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19" name="Text Box 218">
          <a:extLst>
            <a:ext uri="{FF2B5EF4-FFF2-40B4-BE49-F238E27FC236}">
              <a16:creationId xmlns:a16="http://schemas.microsoft.com/office/drawing/2014/main" id="{3A8F9774-0709-4821-AA42-241EC9DB2D9F}"/>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20" name="Text Box 218">
          <a:extLst>
            <a:ext uri="{FF2B5EF4-FFF2-40B4-BE49-F238E27FC236}">
              <a16:creationId xmlns:a16="http://schemas.microsoft.com/office/drawing/2014/main" id="{F430BB26-C3A8-4E37-884F-A586BDF96EEB}"/>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21" name="Text Box 218">
          <a:extLst>
            <a:ext uri="{FF2B5EF4-FFF2-40B4-BE49-F238E27FC236}">
              <a16:creationId xmlns:a16="http://schemas.microsoft.com/office/drawing/2014/main" id="{938FE4EF-9498-4B24-B0EE-5622D61F26D3}"/>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322" name="Text Box 218">
          <a:extLst>
            <a:ext uri="{FF2B5EF4-FFF2-40B4-BE49-F238E27FC236}">
              <a16:creationId xmlns:a16="http://schemas.microsoft.com/office/drawing/2014/main" id="{48CB8BC7-792D-47C0-82D8-0FAC7B893F69}"/>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323" name="Text Box 218">
          <a:extLst>
            <a:ext uri="{FF2B5EF4-FFF2-40B4-BE49-F238E27FC236}">
              <a16:creationId xmlns:a16="http://schemas.microsoft.com/office/drawing/2014/main" id="{FDFF5671-C1B0-41C4-9A0F-DFBBE3182680}"/>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324" name="Text Box 218">
          <a:extLst>
            <a:ext uri="{FF2B5EF4-FFF2-40B4-BE49-F238E27FC236}">
              <a16:creationId xmlns:a16="http://schemas.microsoft.com/office/drawing/2014/main" id="{E56F36E6-C2A3-4197-9005-25AC72A11699}"/>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25" name="Text Box 218">
          <a:extLst>
            <a:ext uri="{FF2B5EF4-FFF2-40B4-BE49-F238E27FC236}">
              <a16:creationId xmlns:a16="http://schemas.microsoft.com/office/drawing/2014/main" id="{DCE01E13-AEE6-4B09-AD25-FAB803360C6F}"/>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26" name="Text Box 218">
          <a:extLst>
            <a:ext uri="{FF2B5EF4-FFF2-40B4-BE49-F238E27FC236}">
              <a16:creationId xmlns:a16="http://schemas.microsoft.com/office/drawing/2014/main" id="{0F9CB85B-65DC-491F-ABDF-61CEF62FC0B1}"/>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27" name="Text Box 218">
          <a:extLst>
            <a:ext uri="{FF2B5EF4-FFF2-40B4-BE49-F238E27FC236}">
              <a16:creationId xmlns:a16="http://schemas.microsoft.com/office/drawing/2014/main" id="{9FC3A186-0FC9-4B83-90AF-8626A4FFB37A}"/>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9380"/>
    <xdr:sp macro="" textlink="">
      <xdr:nvSpPr>
        <xdr:cNvPr id="328" name="Text Box 218">
          <a:extLst>
            <a:ext uri="{FF2B5EF4-FFF2-40B4-BE49-F238E27FC236}">
              <a16:creationId xmlns:a16="http://schemas.microsoft.com/office/drawing/2014/main" id="{B5798B1F-FB01-4635-AA0F-CDD1AFF6B367}"/>
            </a:ext>
          </a:extLst>
        </xdr:cNvPr>
        <xdr:cNvSpPr txBox="1">
          <a:spLocks noChangeArrowheads="1"/>
        </xdr:cNvSpPr>
      </xdr:nvSpPr>
      <xdr:spPr bwMode="auto">
        <a:xfrm>
          <a:off x="4527550" y="17907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9380"/>
    <xdr:sp macro="" textlink="">
      <xdr:nvSpPr>
        <xdr:cNvPr id="329" name="Text Box 218">
          <a:extLst>
            <a:ext uri="{FF2B5EF4-FFF2-40B4-BE49-F238E27FC236}">
              <a16:creationId xmlns:a16="http://schemas.microsoft.com/office/drawing/2014/main" id="{45C692DE-28E5-427D-B402-424207F56E98}"/>
            </a:ext>
          </a:extLst>
        </xdr:cNvPr>
        <xdr:cNvSpPr txBox="1">
          <a:spLocks noChangeArrowheads="1"/>
        </xdr:cNvSpPr>
      </xdr:nvSpPr>
      <xdr:spPr bwMode="auto">
        <a:xfrm>
          <a:off x="4527550" y="17907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9380"/>
    <xdr:sp macro="" textlink="">
      <xdr:nvSpPr>
        <xdr:cNvPr id="330" name="Text Box 218">
          <a:extLst>
            <a:ext uri="{FF2B5EF4-FFF2-40B4-BE49-F238E27FC236}">
              <a16:creationId xmlns:a16="http://schemas.microsoft.com/office/drawing/2014/main" id="{66DE01CF-EFC4-4CFF-A108-8C3EAA763FE2}"/>
            </a:ext>
          </a:extLst>
        </xdr:cNvPr>
        <xdr:cNvSpPr txBox="1">
          <a:spLocks noChangeArrowheads="1"/>
        </xdr:cNvSpPr>
      </xdr:nvSpPr>
      <xdr:spPr bwMode="auto">
        <a:xfrm>
          <a:off x="4527550" y="17907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31" name="Text Box 218">
          <a:extLst>
            <a:ext uri="{FF2B5EF4-FFF2-40B4-BE49-F238E27FC236}">
              <a16:creationId xmlns:a16="http://schemas.microsoft.com/office/drawing/2014/main" id="{FA79F21C-418F-46C3-A982-827C808600DC}"/>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32" name="Text Box 218">
          <a:extLst>
            <a:ext uri="{FF2B5EF4-FFF2-40B4-BE49-F238E27FC236}">
              <a16:creationId xmlns:a16="http://schemas.microsoft.com/office/drawing/2014/main" id="{C4F25097-E354-4B94-8CF8-60EBAB0D1EE7}"/>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33" name="Text Box 218">
          <a:extLst>
            <a:ext uri="{FF2B5EF4-FFF2-40B4-BE49-F238E27FC236}">
              <a16:creationId xmlns:a16="http://schemas.microsoft.com/office/drawing/2014/main" id="{A07D5062-C274-45EE-BC14-D3E0B96E8B0A}"/>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5101"/>
    <xdr:sp macro="" textlink="">
      <xdr:nvSpPr>
        <xdr:cNvPr id="334" name="Text Box 218">
          <a:extLst>
            <a:ext uri="{FF2B5EF4-FFF2-40B4-BE49-F238E27FC236}">
              <a16:creationId xmlns:a16="http://schemas.microsoft.com/office/drawing/2014/main" id="{F19395A0-6F13-498F-9885-8F64654B1244}"/>
            </a:ext>
          </a:extLst>
        </xdr:cNvPr>
        <xdr:cNvSpPr txBox="1">
          <a:spLocks noChangeArrowheads="1"/>
        </xdr:cNvSpPr>
      </xdr:nvSpPr>
      <xdr:spPr bwMode="auto">
        <a:xfrm>
          <a:off x="4527550" y="17907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5101"/>
    <xdr:sp macro="" textlink="">
      <xdr:nvSpPr>
        <xdr:cNvPr id="335" name="Text Box 218">
          <a:extLst>
            <a:ext uri="{FF2B5EF4-FFF2-40B4-BE49-F238E27FC236}">
              <a16:creationId xmlns:a16="http://schemas.microsoft.com/office/drawing/2014/main" id="{775A68B7-D019-44AF-BA29-E863477A9017}"/>
            </a:ext>
          </a:extLst>
        </xdr:cNvPr>
        <xdr:cNvSpPr txBox="1">
          <a:spLocks noChangeArrowheads="1"/>
        </xdr:cNvSpPr>
      </xdr:nvSpPr>
      <xdr:spPr bwMode="auto">
        <a:xfrm>
          <a:off x="4527550" y="17907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65101"/>
    <xdr:sp macro="" textlink="">
      <xdr:nvSpPr>
        <xdr:cNvPr id="336" name="Text Box 218">
          <a:extLst>
            <a:ext uri="{FF2B5EF4-FFF2-40B4-BE49-F238E27FC236}">
              <a16:creationId xmlns:a16="http://schemas.microsoft.com/office/drawing/2014/main" id="{724555E5-D7FF-42B0-8B34-154BA0EDA5E4}"/>
            </a:ext>
          </a:extLst>
        </xdr:cNvPr>
        <xdr:cNvSpPr txBox="1">
          <a:spLocks noChangeArrowheads="1"/>
        </xdr:cNvSpPr>
      </xdr:nvSpPr>
      <xdr:spPr bwMode="auto">
        <a:xfrm>
          <a:off x="4527550" y="17907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37" name="Text Box 218">
          <a:extLst>
            <a:ext uri="{FF2B5EF4-FFF2-40B4-BE49-F238E27FC236}">
              <a16:creationId xmlns:a16="http://schemas.microsoft.com/office/drawing/2014/main" id="{274896A1-DC66-4DED-95A4-675B872C6CD2}"/>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38" name="Text Box 218">
          <a:extLst>
            <a:ext uri="{FF2B5EF4-FFF2-40B4-BE49-F238E27FC236}">
              <a16:creationId xmlns:a16="http://schemas.microsoft.com/office/drawing/2014/main" id="{ABBA8403-62DE-4A15-AD6D-7D04AB217101}"/>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39" name="Text Box 218">
          <a:extLst>
            <a:ext uri="{FF2B5EF4-FFF2-40B4-BE49-F238E27FC236}">
              <a16:creationId xmlns:a16="http://schemas.microsoft.com/office/drawing/2014/main" id="{2B5D2967-0025-4CE1-93A1-59F762807835}"/>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40" name="Text Box 218">
          <a:extLst>
            <a:ext uri="{FF2B5EF4-FFF2-40B4-BE49-F238E27FC236}">
              <a16:creationId xmlns:a16="http://schemas.microsoft.com/office/drawing/2014/main" id="{FAEAF016-74EE-4DCB-8311-A8733671D7DE}"/>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41" name="Text Box 218">
          <a:extLst>
            <a:ext uri="{FF2B5EF4-FFF2-40B4-BE49-F238E27FC236}">
              <a16:creationId xmlns:a16="http://schemas.microsoft.com/office/drawing/2014/main" id="{D0F1B84F-8FE4-484C-8515-92E5F228258E}"/>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42" name="Text Box 218">
          <a:extLst>
            <a:ext uri="{FF2B5EF4-FFF2-40B4-BE49-F238E27FC236}">
              <a16:creationId xmlns:a16="http://schemas.microsoft.com/office/drawing/2014/main" id="{703383DD-CAFE-4F8E-AC52-23FE01C11349}"/>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343" name="Text Box 218">
          <a:extLst>
            <a:ext uri="{FF2B5EF4-FFF2-40B4-BE49-F238E27FC236}">
              <a16:creationId xmlns:a16="http://schemas.microsoft.com/office/drawing/2014/main" id="{00774C66-6BA5-415C-857A-60607F78723B}"/>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344" name="Text Box 218">
          <a:extLst>
            <a:ext uri="{FF2B5EF4-FFF2-40B4-BE49-F238E27FC236}">
              <a16:creationId xmlns:a16="http://schemas.microsoft.com/office/drawing/2014/main" id="{505F97A7-6301-4AAB-A0BA-41151B583A06}"/>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172555"/>
    <xdr:sp macro="" textlink="">
      <xdr:nvSpPr>
        <xdr:cNvPr id="345" name="Text Box 218">
          <a:extLst>
            <a:ext uri="{FF2B5EF4-FFF2-40B4-BE49-F238E27FC236}">
              <a16:creationId xmlns:a16="http://schemas.microsoft.com/office/drawing/2014/main" id="{525FF8ED-31EB-4FAB-BCC3-F45F44217D63}"/>
            </a:ext>
          </a:extLst>
        </xdr:cNvPr>
        <xdr:cNvSpPr txBox="1">
          <a:spLocks noChangeArrowheads="1"/>
        </xdr:cNvSpPr>
      </xdr:nvSpPr>
      <xdr:spPr bwMode="auto">
        <a:xfrm>
          <a:off x="4527550" y="17907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46" name="Text Box 218">
          <a:extLst>
            <a:ext uri="{FF2B5EF4-FFF2-40B4-BE49-F238E27FC236}">
              <a16:creationId xmlns:a16="http://schemas.microsoft.com/office/drawing/2014/main" id="{67B2F1E7-486D-4A8F-B535-0D88C93058B2}"/>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47" name="Text Box 218">
          <a:extLst>
            <a:ext uri="{FF2B5EF4-FFF2-40B4-BE49-F238E27FC236}">
              <a16:creationId xmlns:a16="http://schemas.microsoft.com/office/drawing/2014/main" id="{4FD67068-C472-4C59-94A1-FC68830AF54C}"/>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oneCellAnchor>
    <xdr:from>
      <xdr:col>2</xdr:col>
      <xdr:colOff>279400</xdr:colOff>
      <xdr:row>117</xdr:row>
      <xdr:rowOff>0</xdr:rowOff>
    </xdr:from>
    <xdr:ext cx="88900" cy="276225"/>
    <xdr:sp macro="" textlink="">
      <xdr:nvSpPr>
        <xdr:cNvPr id="348" name="Text Box 218">
          <a:extLst>
            <a:ext uri="{FF2B5EF4-FFF2-40B4-BE49-F238E27FC236}">
              <a16:creationId xmlns:a16="http://schemas.microsoft.com/office/drawing/2014/main" id="{1C257E25-8DDA-44DB-9601-8E85EA274325}"/>
            </a:ext>
          </a:extLst>
        </xdr:cNvPr>
        <xdr:cNvSpPr txBox="1">
          <a:spLocks noChangeArrowheads="1"/>
        </xdr:cNvSpPr>
      </xdr:nvSpPr>
      <xdr:spPr bwMode="auto">
        <a:xfrm>
          <a:off x="4527550" y="17907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6">
    <pageSetUpPr fitToPage="1"/>
  </sheetPr>
  <dimension ref="A3:S56"/>
  <sheetViews>
    <sheetView showZeros="0" topLeftCell="F1" workbookViewId="0">
      <selection activeCell="H30" sqref="H30"/>
    </sheetView>
  </sheetViews>
  <sheetFormatPr baseColWidth="10" defaultRowHeight="12.75" x14ac:dyDescent="0.2"/>
  <cols>
    <col min="1" max="1" width="7.28515625" customWidth="1"/>
    <col min="2" max="2" width="3.85546875" customWidth="1"/>
    <col min="3" max="3" width="3.5703125" customWidth="1"/>
    <col min="4" max="4" width="8.140625" bestFit="1" customWidth="1"/>
    <col min="5" max="5" width="3.85546875" customWidth="1"/>
    <col min="6" max="6" width="7.85546875" customWidth="1"/>
    <col min="7" max="7" width="7.7109375" customWidth="1"/>
    <col min="8" max="8" width="32.7109375" customWidth="1"/>
    <col min="9" max="9" width="9.140625" customWidth="1"/>
    <col min="10" max="10" width="10.7109375" customWidth="1"/>
    <col min="11" max="11" width="9" customWidth="1"/>
    <col min="12" max="12" width="11.28515625" customWidth="1"/>
    <col min="13" max="13" width="10.140625" customWidth="1"/>
    <col min="15" max="15" width="10.28515625" customWidth="1"/>
    <col min="16" max="16" width="11.85546875" customWidth="1"/>
    <col min="17" max="17" width="16.7109375" bestFit="1" customWidth="1"/>
    <col min="18" max="18" width="9" bestFit="1" customWidth="1"/>
    <col min="19" max="19" width="2.5703125" bestFit="1" customWidth="1"/>
  </cols>
  <sheetData>
    <row r="3" spans="1:17" ht="26.25" x14ac:dyDescent="0.4">
      <c r="A3" s="152" t="s">
        <v>10</v>
      </c>
      <c r="B3" s="152"/>
      <c r="C3" s="152"/>
      <c r="D3" s="152"/>
      <c r="E3" s="152"/>
      <c r="F3" s="152"/>
      <c r="G3" s="152"/>
      <c r="H3" s="152"/>
      <c r="I3" s="152"/>
      <c r="J3" s="152"/>
      <c r="K3" s="152"/>
      <c r="L3" s="152"/>
      <c r="M3" s="152"/>
      <c r="N3" s="152"/>
      <c r="O3" s="152"/>
      <c r="P3" s="152"/>
      <c r="Q3" s="152"/>
    </row>
    <row r="4" spans="1:17" ht="16.5" x14ac:dyDescent="0.25">
      <c r="A4" s="153" t="s">
        <v>55</v>
      </c>
      <c r="B4" s="153"/>
      <c r="C4" s="153"/>
      <c r="D4" s="153"/>
      <c r="E4" s="153"/>
      <c r="F4" s="153"/>
      <c r="G4" s="153"/>
      <c r="H4" s="153"/>
      <c r="I4" s="153"/>
      <c r="J4" s="153"/>
      <c r="K4" s="153"/>
      <c r="L4" s="153"/>
      <c r="M4" s="153"/>
      <c r="N4" s="153"/>
      <c r="O4" s="153"/>
      <c r="P4" s="153"/>
      <c r="Q4" s="153"/>
    </row>
    <row r="5" spans="1:17" ht="16.5" x14ac:dyDescent="0.25">
      <c r="A5" s="153" t="s">
        <v>9</v>
      </c>
      <c r="B5" s="153"/>
      <c r="C5" s="153"/>
      <c r="D5" s="153"/>
      <c r="E5" s="153"/>
      <c r="F5" s="153"/>
      <c r="G5" s="153"/>
      <c r="H5" s="153"/>
      <c r="I5" s="153"/>
      <c r="J5" s="153"/>
      <c r="K5" s="153"/>
      <c r="L5" s="153"/>
      <c r="M5" s="153"/>
      <c r="N5" s="153"/>
      <c r="O5" s="153"/>
      <c r="P5" s="153"/>
      <c r="Q5" s="153"/>
    </row>
    <row r="6" spans="1:17" ht="21" customHeight="1" x14ac:dyDescent="0.2">
      <c r="Q6" s="4" t="s">
        <v>52</v>
      </c>
    </row>
    <row r="7" spans="1:17" x14ac:dyDescent="0.2">
      <c r="A7" s="1" t="s">
        <v>4</v>
      </c>
      <c r="B7" s="151" t="s">
        <v>27</v>
      </c>
      <c r="C7" s="151"/>
      <c r="D7" s="151"/>
      <c r="E7" s="151"/>
      <c r="F7" s="1" t="s">
        <v>57</v>
      </c>
      <c r="G7" s="1" t="s">
        <v>57</v>
      </c>
      <c r="H7" s="1" t="s">
        <v>56</v>
      </c>
      <c r="I7" s="1" t="s">
        <v>58</v>
      </c>
      <c r="J7" s="1" t="s">
        <v>59</v>
      </c>
      <c r="K7" s="151" t="s">
        <v>8</v>
      </c>
      <c r="L7" s="151"/>
      <c r="M7" s="151" t="s">
        <v>15</v>
      </c>
      <c r="N7" s="151"/>
      <c r="O7" s="151" t="s">
        <v>46</v>
      </c>
      <c r="P7" s="151"/>
      <c r="Q7" s="1" t="s">
        <v>7</v>
      </c>
    </row>
    <row r="8" spans="1:17" x14ac:dyDescent="0.2">
      <c r="A8" s="2" t="s">
        <v>11</v>
      </c>
      <c r="B8" s="2" t="s">
        <v>4</v>
      </c>
      <c r="C8" s="2" t="s">
        <v>5</v>
      </c>
      <c r="D8" s="2" t="s">
        <v>6</v>
      </c>
      <c r="E8" s="2" t="s">
        <v>25</v>
      </c>
      <c r="F8" s="2" t="s">
        <v>12</v>
      </c>
      <c r="G8" s="2" t="s">
        <v>13</v>
      </c>
      <c r="H8" s="2"/>
      <c r="I8" s="2"/>
      <c r="J8" s="2"/>
      <c r="K8" s="2" t="s">
        <v>14</v>
      </c>
      <c r="L8" s="2" t="s">
        <v>60</v>
      </c>
      <c r="M8" s="2" t="s">
        <v>14</v>
      </c>
      <c r="N8" s="2" t="s">
        <v>60</v>
      </c>
      <c r="O8" s="2" t="s">
        <v>14</v>
      </c>
      <c r="P8" s="2" t="s">
        <v>60</v>
      </c>
      <c r="Q8" s="3"/>
    </row>
    <row r="9" spans="1:17" x14ac:dyDescent="0.2">
      <c r="A9" s="5">
        <v>1</v>
      </c>
      <c r="B9" s="6">
        <v>1</v>
      </c>
      <c r="C9" s="7" t="s">
        <v>24</v>
      </c>
      <c r="D9" s="8" t="s">
        <v>1</v>
      </c>
      <c r="E9" s="8">
        <v>3</v>
      </c>
      <c r="F9" s="8">
        <v>10</v>
      </c>
      <c r="G9" s="8">
        <v>1.1000000000000001</v>
      </c>
      <c r="H9" s="9" t="s">
        <v>26</v>
      </c>
      <c r="I9" s="8" t="s">
        <v>63</v>
      </c>
      <c r="J9" s="10">
        <v>10.65</v>
      </c>
      <c r="K9" s="35">
        <v>14014</v>
      </c>
      <c r="L9" s="36">
        <f t="shared" ref="L9:L19" si="0">+K9*J9</f>
        <v>149249.1</v>
      </c>
      <c r="M9" s="35">
        <v>14014</v>
      </c>
      <c r="N9" s="36">
        <f>+M9*J9</f>
        <v>149249.1</v>
      </c>
      <c r="O9" s="35"/>
      <c r="P9" s="36"/>
      <c r="Q9" s="9"/>
    </row>
    <row r="10" spans="1:17" x14ac:dyDescent="0.2">
      <c r="A10" s="5">
        <v>2</v>
      </c>
      <c r="B10" s="6">
        <v>1</v>
      </c>
      <c r="C10" s="6" t="s">
        <v>24</v>
      </c>
      <c r="D10" s="11" t="s">
        <v>1</v>
      </c>
      <c r="E10" s="11">
        <v>3</v>
      </c>
      <c r="F10" s="11">
        <v>100</v>
      </c>
      <c r="G10" s="11">
        <v>2.7</v>
      </c>
      <c r="H10" s="12" t="s">
        <v>28</v>
      </c>
      <c r="I10" s="11" t="s">
        <v>29</v>
      </c>
      <c r="J10" s="13">
        <v>557.49</v>
      </c>
      <c r="K10" s="37">
        <v>106.69</v>
      </c>
      <c r="L10" s="37">
        <f t="shared" si="0"/>
        <v>59478.61</v>
      </c>
      <c r="M10" s="37">
        <v>106.69</v>
      </c>
      <c r="N10" s="37">
        <f t="shared" ref="N10:N19" si="1">+M10*$J10</f>
        <v>59478.61</v>
      </c>
      <c r="O10" s="37"/>
      <c r="P10" s="37"/>
      <c r="Q10" s="12"/>
    </row>
    <row r="11" spans="1:17" x14ac:dyDescent="0.2">
      <c r="A11" s="5">
        <v>3</v>
      </c>
      <c r="B11" s="6">
        <v>1</v>
      </c>
      <c r="C11" s="6" t="s">
        <v>24</v>
      </c>
      <c r="D11" s="11" t="s">
        <v>1</v>
      </c>
      <c r="E11" s="11">
        <v>3</v>
      </c>
      <c r="F11" s="11">
        <v>110</v>
      </c>
      <c r="G11" s="11">
        <v>2.8</v>
      </c>
      <c r="H11" s="12" t="s">
        <v>30</v>
      </c>
      <c r="I11" s="11" t="s">
        <v>0</v>
      </c>
      <c r="J11" s="13">
        <v>6.27</v>
      </c>
      <c r="K11" s="37">
        <v>7915.37</v>
      </c>
      <c r="L11" s="37">
        <f t="shared" si="0"/>
        <v>49629.37</v>
      </c>
      <c r="M11" s="37">
        <v>7915.37</v>
      </c>
      <c r="N11" s="37">
        <f t="shared" si="1"/>
        <v>49629.37</v>
      </c>
      <c r="O11" s="37"/>
      <c r="P11" s="37"/>
      <c r="Q11" s="12"/>
    </row>
    <row r="12" spans="1:17" ht="13.5" customHeight="1" x14ac:dyDescent="0.2">
      <c r="A12" s="5">
        <v>4</v>
      </c>
      <c r="B12" s="6">
        <v>1</v>
      </c>
      <c r="C12" s="6" t="s">
        <v>24</v>
      </c>
      <c r="D12" s="11" t="s">
        <v>1</v>
      </c>
      <c r="E12" s="11">
        <v>3</v>
      </c>
      <c r="F12" s="11">
        <v>120</v>
      </c>
      <c r="G12" s="11">
        <v>2.9</v>
      </c>
      <c r="H12" s="12" t="s">
        <v>31</v>
      </c>
      <c r="I12" s="11" t="s">
        <v>65</v>
      </c>
      <c r="J12" s="13">
        <v>1578.44</v>
      </c>
      <c r="K12" s="37">
        <v>67.66</v>
      </c>
      <c r="L12" s="37">
        <f t="shared" si="0"/>
        <v>106797.25</v>
      </c>
      <c r="M12" s="37">
        <v>67.66</v>
      </c>
      <c r="N12" s="37">
        <f t="shared" si="1"/>
        <v>106797.25</v>
      </c>
      <c r="O12" s="37"/>
      <c r="P12" s="37"/>
      <c r="Q12" s="12"/>
    </row>
    <row r="13" spans="1:17" x14ac:dyDescent="0.2">
      <c r="A13" s="5">
        <v>5</v>
      </c>
      <c r="B13" s="6">
        <v>2</v>
      </c>
      <c r="C13" s="6" t="s">
        <v>24</v>
      </c>
      <c r="D13" s="11" t="s">
        <v>2</v>
      </c>
      <c r="E13" s="11">
        <v>3</v>
      </c>
      <c r="F13" s="11">
        <v>100</v>
      </c>
      <c r="G13" s="11">
        <v>2.7</v>
      </c>
      <c r="H13" s="12" t="s">
        <v>28</v>
      </c>
      <c r="I13" s="11" t="s">
        <v>29</v>
      </c>
      <c r="J13" s="13">
        <v>557.49</v>
      </c>
      <c r="K13" s="37">
        <v>412.77</v>
      </c>
      <c r="L13" s="37">
        <f t="shared" si="0"/>
        <v>230115.15</v>
      </c>
      <c r="M13" s="37">
        <v>412.77</v>
      </c>
      <c r="N13" s="37">
        <f t="shared" si="1"/>
        <v>230115.15</v>
      </c>
      <c r="O13" s="37"/>
      <c r="P13" s="37"/>
      <c r="Q13" s="12"/>
    </row>
    <row r="14" spans="1:17" x14ac:dyDescent="0.2">
      <c r="A14" s="5">
        <v>6</v>
      </c>
      <c r="B14" s="6">
        <v>2</v>
      </c>
      <c r="C14" s="6" t="s">
        <v>24</v>
      </c>
      <c r="D14" s="11" t="s">
        <v>2</v>
      </c>
      <c r="E14" s="11">
        <v>3</v>
      </c>
      <c r="F14" s="11">
        <v>110</v>
      </c>
      <c r="G14" s="11">
        <v>2.8</v>
      </c>
      <c r="H14" s="12" t="s">
        <v>30</v>
      </c>
      <c r="I14" s="11" t="s">
        <v>0</v>
      </c>
      <c r="J14" s="13">
        <v>6.27</v>
      </c>
      <c r="K14" s="37">
        <v>28245.57</v>
      </c>
      <c r="L14" s="37">
        <f t="shared" si="0"/>
        <v>177099.72</v>
      </c>
      <c r="M14" s="37">
        <v>28245.57</v>
      </c>
      <c r="N14" s="37">
        <f t="shared" si="1"/>
        <v>177099.72</v>
      </c>
      <c r="O14" s="37"/>
      <c r="P14" s="37"/>
      <c r="Q14" s="12"/>
    </row>
    <row r="15" spans="1:17" x14ac:dyDescent="0.2">
      <c r="A15" s="5">
        <v>7</v>
      </c>
      <c r="B15" s="6">
        <v>2</v>
      </c>
      <c r="C15" s="6" t="s">
        <v>24</v>
      </c>
      <c r="D15" s="11" t="s">
        <v>2</v>
      </c>
      <c r="E15" s="11">
        <v>3</v>
      </c>
      <c r="F15" s="11">
        <v>120</v>
      </c>
      <c r="G15" s="11">
        <v>2.9</v>
      </c>
      <c r="H15" s="12" t="s">
        <v>31</v>
      </c>
      <c r="I15" s="11" t="s">
        <v>65</v>
      </c>
      <c r="J15" s="13">
        <v>1578.44</v>
      </c>
      <c r="K15" s="37">
        <v>242.63</v>
      </c>
      <c r="L15" s="37">
        <f t="shared" si="0"/>
        <v>382976.9</v>
      </c>
      <c r="M15" s="37">
        <v>242.63</v>
      </c>
      <c r="N15" s="37">
        <f t="shared" si="1"/>
        <v>382976.9</v>
      </c>
      <c r="O15" s="37"/>
      <c r="P15" s="37"/>
      <c r="Q15" s="12"/>
    </row>
    <row r="16" spans="1:17" x14ac:dyDescent="0.2">
      <c r="A16" s="5">
        <v>8</v>
      </c>
      <c r="B16" s="6">
        <v>2</v>
      </c>
      <c r="C16" s="6" t="s">
        <v>24</v>
      </c>
      <c r="D16" s="11" t="s">
        <v>2</v>
      </c>
      <c r="E16" s="11">
        <v>3</v>
      </c>
      <c r="F16" s="11">
        <v>630</v>
      </c>
      <c r="G16" s="11" t="s">
        <v>71</v>
      </c>
      <c r="H16" s="12" t="s">
        <v>32</v>
      </c>
      <c r="I16" s="11" t="s">
        <v>33</v>
      </c>
      <c r="J16" s="13">
        <v>137057.72</v>
      </c>
      <c r="K16" s="37">
        <v>3</v>
      </c>
      <c r="L16" s="37">
        <f t="shared" si="0"/>
        <v>411173.16</v>
      </c>
      <c r="M16" s="37">
        <v>3</v>
      </c>
      <c r="N16" s="37">
        <f t="shared" si="1"/>
        <v>411173.16</v>
      </c>
      <c r="O16" s="37"/>
      <c r="P16" s="37"/>
      <c r="Q16" s="12"/>
    </row>
    <row r="17" spans="1:19" x14ac:dyDescent="0.2">
      <c r="A17" s="5">
        <v>9</v>
      </c>
      <c r="B17" s="6">
        <v>3</v>
      </c>
      <c r="C17" s="6" t="s">
        <v>24</v>
      </c>
      <c r="D17" s="11" t="s">
        <v>3</v>
      </c>
      <c r="E17" s="11">
        <v>3</v>
      </c>
      <c r="F17" s="11">
        <v>100</v>
      </c>
      <c r="G17" s="11">
        <v>2.7</v>
      </c>
      <c r="H17" s="12" t="s">
        <v>28</v>
      </c>
      <c r="I17" s="11" t="s">
        <v>29</v>
      </c>
      <c r="J17" s="13">
        <v>557.49</v>
      </c>
      <c r="K17" s="37">
        <v>237.9</v>
      </c>
      <c r="L17" s="37">
        <f t="shared" si="0"/>
        <v>132626.87</v>
      </c>
      <c r="M17" s="37">
        <v>237.9</v>
      </c>
      <c r="N17" s="37">
        <f t="shared" si="1"/>
        <v>132626.87</v>
      </c>
      <c r="O17" s="37"/>
      <c r="P17" s="37"/>
      <c r="Q17" s="12"/>
    </row>
    <row r="18" spans="1:19" x14ac:dyDescent="0.2">
      <c r="A18" s="5">
        <v>10</v>
      </c>
      <c r="B18" s="6">
        <v>3</v>
      </c>
      <c r="C18" s="6" t="s">
        <v>24</v>
      </c>
      <c r="D18" s="11" t="s">
        <v>3</v>
      </c>
      <c r="E18" s="11">
        <v>3</v>
      </c>
      <c r="F18" s="11">
        <v>110</v>
      </c>
      <c r="G18" s="11">
        <v>2.8</v>
      </c>
      <c r="H18" s="12" t="s">
        <v>30</v>
      </c>
      <c r="I18" s="11" t="s">
        <v>0</v>
      </c>
      <c r="J18" s="13">
        <v>6.27</v>
      </c>
      <c r="K18" s="37">
        <v>16948.080000000002</v>
      </c>
      <c r="L18" s="37">
        <f t="shared" si="0"/>
        <v>106264.46</v>
      </c>
      <c r="M18" s="37">
        <v>16948.080000000002</v>
      </c>
      <c r="N18" s="37">
        <f t="shared" si="1"/>
        <v>106264.46</v>
      </c>
      <c r="O18" s="37"/>
      <c r="P18" s="37"/>
      <c r="Q18" s="12"/>
    </row>
    <row r="19" spans="1:19" x14ac:dyDescent="0.2">
      <c r="A19" s="5">
        <v>11</v>
      </c>
      <c r="B19" s="6">
        <v>3</v>
      </c>
      <c r="C19" s="6" t="s">
        <v>24</v>
      </c>
      <c r="D19" s="11" t="s">
        <v>3</v>
      </c>
      <c r="E19" s="11">
        <v>3</v>
      </c>
      <c r="F19" s="11">
        <v>120</v>
      </c>
      <c r="G19" s="11">
        <v>2.9</v>
      </c>
      <c r="H19" s="12" t="s">
        <v>31</v>
      </c>
      <c r="I19" s="11" t="s">
        <v>65</v>
      </c>
      <c r="J19" s="13">
        <v>1578.44</v>
      </c>
      <c r="K19" s="37">
        <v>144.44</v>
      </c>
      <c r="L19" s="37">
        <f t="shared" si="0"/>
        <v>227989.87</v>
      </c>
      <c r="M19" s="37">
        <v>144.44</v>
      </c>
      <c r="N19" s="37">
        <f t="shared" si="1"/>
        <v>227989.87</v>
      </c>
      <c r="O19" s="37"/>
      <c r="P19" s="37"/>
      <c r="Q19" s="12"/>
      <c r="R19" s="45">
        <f>SUM(N9:N19)</f>
        <v>2033400.46</v>
      </c>
      <c r="S19" t="s">
        <v>53</v>
      </c>
    </row>
    <row r="20" spans="1:19" x14ac:dyDescent="0.2">
      <c r="A20" s="5"/>
      <c r="B20" s="6"/>
      <c r="C20" s="6"/>
      <c r="D20" s="11"/>
      <c r="E20" s="11"/>
      <c r="F20" s="11"/>
      <c r="G20" s="30"/>
      <c r="H20" s="31"/>
      <c r="I20" s="30"/>
      <c r="J20" s="32"/>
      <c r="K20" s="38" t="s">
        <v>34</v>
      </c>
      <c r="L20" s="39">
        <f>SUM(L9:L19)</f>
        <v>2033400.46</v>
      </c>
      <c r="M20" s="37"/>
      <c r="N20" s="39">
        <f>SUM(N9:N19)</f>
        <v>2033400.46</v>
      </c>
      <c r="O20" s="37"/>
      <c r="P20" s="39"/>
      <c r="Q20" s="12"/>
    </row>
    <row r="21" spans="1:19" x14ac:dyDescent="0.2">
      <c r="A21" s="5"/>
      <c r="B21" s="6"/>
      <c r="C21" s="6"/>
      <c r="D21" s="11"/>
      <c r="E21" s="11"/>
      <c r="F21" s="11"/>
      <c r="G21" s="30"/>
      <c r="H21" s="31"/>
      <c r="I21" s="30"/>
      <c r="J21" s="32"/>
      <c r="K21" s="38"/>
      <c r="L21" s="39"/>
      <c r="M21" s="37"/>
      <c r="N21" s="39"/>
      <c r="O21" s="37"/>
      <c r="P21" s="39"/>
      <c r="Q21" s="12"/>
    </row>
    <row r="22" spans="1:19" x14ac:dyDescent="0.2">
      <c r="A22" s="5">
        <v>12</v>
      </c>
      <c r="B22" s="6">
        <v>4</v>
      </c>
      <c r="C22" s="6" t="s">
        <v>24</v>
      </c>
      <c r="D22" s="11" t="s">
        <v>35</v>
      </c>
      <c r="E22" s="11">
        <v>4</v>
      </c>
      <c r="F22" s="11">
        <v>10</v>
      </c>
      <c r="G22" s="11">
        <v>1.1000000000000001</v>
      </c>
      <c r="H22" s="12" t="s">
        <v>26</v>
      </c>
      <c r="I22" s="11" t="s">
        <v>63</v>
      </c>
      <c r="J22" s="13">
        <v>10.65</v>
      </c>
      <c r="K22" s="37">
        <v>971.67</v>
      </c>
      <c r="L22" s="37">
        <f>+K22*J22</f>
        <v>10348.290000000001</v>
      </c>
      <c r="M22" s="37">
        <v>971.67</v>
      </c>
      <c r="N22" s="37">
        <f>+M22*J22</f>
        <v>10348.290000000001</v>
      </c>
      <c r="O22" s="37"/>
      <c r="P22" s="37"/>
      <c r="Q22" s="12"/>
    </row>
    <row r="23" spans="1:19" x14ac:dyDescent="0.2">
      <c r="A23" s="5">
        <v>13</v>
      </c>
      <c r="B23" s="6">
        <v>4</v>
      </c>
      <c r="C23" s="6" t="s">
        <v>24</v>
      </c>
      <c r="D23" s="11" t="s">
        <v>35</v>
      </c>
      <c r="E23" s="11">
        <v>4</v>
      </c>
      <c r="F23" s="11">
        <v>20</v>
      </c>
      <c r="G23" s="11">
        <v>1.2</v>
      </c>
      <c r="H23" s="12" t="s">
        <v>36</v>
      </c>
      <c r="I23" s="11" t="s">
        <v>64</v>
      </c>
      <c r="J23" s="13">
        <v>5.86</v>
      </c>
      <c r="K23" s="37">
        <v>144.08000000000001</v>
      </c>
      <c r="L23" s="37">
        <f t="shared" ref="L23:L33" si="2">+K23*J23</f>
        <v>844.31</v>
      </c>
      <c r="M23" s="37">
        <v>144.08000000000001</v>
      </c>
      <c r="N23" s="37">
        <f t="shared" ref="N23:N42" si="3">+M23*J23</f>
        <v>844.31</v>
      </c>
      <c r="O23" s="37"/>
      <c r="P23" s="37"/>
      <c r="Q23" s="12"/>
    </row>
    <row r="24" spans="1:19" x14ac:dyDescent="0.2">
      <c r="A24" s="5">
        <v>13</v>
      </c>
      <c r="B24" s="6">
        <v>4</v>
      </c>
      <c r="C24" s="6" t="s">
        <v>24</v>
      </c>
      <c r="D24" s="11" t="s">
        <v>35</v>
      </c>
      <c r="E24" s="11">
        <v>4</v>
      </c>
      <c r="F24" s="11">
        <v>30</v>
      </c>
      <c r="G24" s="11">
        <v>1.3</v>
      </c>
      <c r="H24" s="12" t="s">
        <v>37</v>
      </c>
      <c r="I24" s="11" t="s">
        <v>63</v>
      </c>
      <c r="J24" s="13">
        <v>1.79</v>
      </c>
      <c r="K24" s="37">
        <v>131.47999999999999</v>
      </c>
      <c r="L24" s="37">
        <f t="shared" si="2"/>
        <v>235.35</v>
      </c>
      <c r="M24" s="37">
        <v>131.47999999999999</v>
      </c>
      <c r="N24" s="37">
        <f t="shared" si="3"/>
        <v>235.35</v>
      </c>
      <c r="O24" s="37"/>
      <c r="P24" s="37"/>
      <c r="Q24" s="12"/>
    </row>
    <row r="25" spans="1:19" x14ac:dyDescent="0.2">
      <c r="A25" s="5">
        <v>14</v>
      </c>
      <c r="B25" s="6">
        <v>4</v>
      </c>
      <c r="C25" s="6" t="s">
        <v>24</v>
      </c>
      <c r="D25" s="11" t="s">
        <v>35</v>
      </c>
      <c r="E25" s="11">
        <v>4</v>
      </c>
      <c r="F25" s="11">
        <v>100</v>
      </c>
      <c r="G25" s="11">
        <v>2.7</v>
      </c>
      <c r="H25" s="12" t="s">
        <v>28</v>
      </c>
      <c r="I25" s="11" t="s">
        <v>64</v>
      </c>
      <c r="J25" s="13">
        <v>557.49</v>
      </c>
      <c r="K25" s="37">
        <v>572.75</v>
      </c>
      <c r="L25" s="37">
        <f t="shared" si="2"/>
        <v>319302.40000000002</v>
      </c>
      <c r="M25" s="37">
        <v>572.75</v>
      </c>
      <c r="N25" s="37">
        <f t="shared" si="3"/>
        <v>319302.40000000002</v>
      </c>
      <c r="O25" s="37"/>
      <c r="P25" s="37"/>
      <c r="Q25" s="12"/>
    </row>
    <row r="26" spans="1:19" x14ac:dyDescent="0.2">
      <c r="A26" s="5">
        <v>15</v>
      </c>
      <c r="B26" s="6">
        <v>4</v>
      </c>
      <c r="C26" s="6" t="s">
        <v>24</v>
      </c>
      <c r="D26" s="11" t="s">
        <v>35</v>
      </c>
      <c r="E26" s="11">
        <v>4</v>
      </c>
      <c r="F26" s="11">
        <v>110</v>
      </c>
      <c r="G26" s="11">
        <v>2.8</v>
      </c>
      <c r="H26" s="12" t="s">
        <v>30</v>
      </c>
      <c r="I26" s="11" t="s">
        <v>0</v>
      </c>
      <c r="J26" s="13">
        <v>6.27</v>
      </c>
      <c r="K26" s="37">
        <v>62046.6</v>
      </c>
      <c r="L26" s="37">
        <f t="shared" si="2"/>
        <v>389032.18</v>
      </c>
      <c r="M26" s="37">
        <v>62046.6</v>
      </c>
      <c r="N26" s="37">
        <f t="shared" si="3"/>
        <v>389032.18</v>
      </c>
      <c r="O26" s="37"/>
      <c r="P26" s="37"/>
      <c r="Q26" s="12"/>
    </row>
    <row r="27" spans="1:19" x14ac:dyDescent="0.2">
      <c r="A27" s="5">
        <v>16</v>
      </c>
      <c r="B27" s="6">
        <v>4</v>
      </c>
      <c r="C27" s="6" t="s">
        <v>24</v>
      </c>
      <c r="D27" s="11" t="s">
        <v>35</v>
      </c>
      <c r="E27" s="11">
        <v>4</v>
      </c>
      <c r="F27" s="11">
        <v>120</v>
      </c>
      <c r="G27" s="11">
        <v>2.9</v>
      </c>
      <c r="H27" s="12" t="s">
        <v>31</v>
      </c>
      <c r="I27" s="11" t="s">
        <v>65</v>
      </c>
      <c r="J27" s="13">
        <v>1578.44</v>
      </c>
      <c r="K27" s="37">
        <v>354.14</v>
      </c>
      <c r="L27" s="37">
        <f t="shared" si="2"/>
        <v>558988.74</v>
      </c>
      <c r="M27" s="37">
        <v>354.14</v>
      </c>
      <c r="N27" s="37">
        <f t="shared" si="3"/>
        <v>558988.74</v>
      </c>
      <c r="O27" s="37"/>
      <c r="P27" s="37"/>
      <c r="Q27" s="12"/>
    </row>
    <row r="28" spans="1:19" x14ac:dyDescent="0.2">
      <c r="A28" s="5">
        <v>17</v>
      </c>
      <c r="B28" s="6">
        <v>4</v>
      </c>
      <c r="C28" s="6" t="s">
        <v>24</v>
      </c>
      <c r="D28" s="11" t="s">
        <v>35</v>
      </c>
      <c r="E28" s="11">
        <v>4</v>
      </c>
      <c r="F28" s="11">
        <v>480</v>
      </c>
      <c r="G28" s="11">
        <v>9.1</v>
      </c>
      <c r="H28" s="12" t="s">
        <v>38</v>
      </c>
      <c r="I28" s="11" t="s">
        <v>63</v>
      </c>
      <c r="J28" s="13">
        <v>60.29</v>
      </c>
      <c r="K28" s="37">
        <v>570</v>
      </c>
      <c r="L28" s="37">
        <f t="shared" si="2"/>
        <v>34365.300000000003</v>
      </c>
      <c r="M28" s="37">
        <v>570</v>
      </c>
      <c r="N28" s="37">
        <f t="shared" si="3"/>
        <v>34365.300000000003</v>
      </c>
      <c r="O28" s="37"/>
      <c r="P28" s="37"/>
      <c r="Q28" s="12"/>
    </row>
    <row r="29" spans="1:19" x14ac:dyDescent="0.2">
      <c r="A29" s="5">
        <v>17</v>
      </c>
      <c r="B29" s="6">
        <v>4</v>
      </c>
      <c r="C29" s="6" t="s">
        <v>24</v>
      </c>
      <c r="D29" s="11" t="s">
        <v>35</v>
      </c>
      <c r="E29" s="11">
        <v>4</v>
      </c>
      <c r="F29" s="11">
        <v>500</v>
      </c>
      <c r="G29" s="11" t="s">
        <v>66</v>
      </c>
      <c r="H29" s="12" t="s">
        <v>39</v>
      </c>
      <c r="I29" s="11" t="s">
        <v>63</v>
      </c>
      <c r="J29" s="13">
        <v>16.14</v>
      </c>
      <c r="K29" s="37">
        <v>971.67</v>
      </c>
      <c r="L29" s="37">
        <f t="shared" si="2"/>
        <v>15682.75</v>
      </c>
      <c r="M29" s="37">
        <v>971.67</v>
      </c>
      <c r="N29" s="37">
        <f t="shared" si="3"/>
        <v>15682.75</v>
      </c>
      <c r="O29" s="37"/>
      <c r="P29" s="37"/>
      <c r="Q29" s="12"/>
    </row>
    <row r="30" spans="1:19" x14ac:dyDescent="0.2">
      <c r="A30" s="46" t="s">
        <v>48</v>
      </c>
      <c r="B30" s="47">
        <v>4</v>
      </c>
      <c r="C30" s="47" t="s">
        <v>24</v>
      </c>
      <c r="D30" s="48" t="s">
        <v>35</v>
      </c>
      <c r="E30" s="48">
        <v>4</v>
      </c>
      <c r="F30" s="48">
        <v>510</v>
      </c>
      <c r="G30" s="48" t="s">
        <v>67</v>
      </c>
      <c r="H30" s="49" t="s">
        <v>40</v>
      </c>
      <c r="I30" s="48" t="s">
        <v>63</v>
      </c>
      <c r="J30" s="50">
        <v>28.71</v>
      </c>
      <c r="K30" s="51">
        <v>971.67</v>
      </c>
      <c r="L30" s="51">
        <f t="shared" si="2"/>
        <v>27896.65</v>
      </c>
      <c r="M30" s="51"/>
      <c r="N30" s="51"/>
      <c r="O30" s="51">
        <v>971.67</v>
      </c>
      <c r="P30" s="51">
        <f>+O30*J30</f>
        <v>27896.65</v>
      </c>
      <c r="Q30" s="49"/>
    </row>
    <row r="31" spans="1:19" x14ac:dyDescent="0.2">
      <c r="A31" s="46" t="s">
        <v>48</v>
      </c>
      <c r="B31" s="47">
        <v>4</v>
      </c>
      <c r="C31" s="47" t="s">
        <v>24</v>
      </c>
      <c r="D31" s="48" t="s">
        <v>35</v>
      </c>
      <c r="E31" s="48">
        <v>4</v>
      </c>
      <c r="F31" s="48">
        <v>540</v>
      </c>
      <c r="G31" s="48" t="s">
        <v>68</v>
      </c>
      <c r="H31" s="49" t="s">
        <v>41</v>
      </c>
      <c r="I31" s="48" t="s">
        <v>63</v>
      </c>
      <c r="J31" s="50">
        <v>3.94</v>
      </c>
      <c r="K31" s="51">
        <v>971.67</v>
      </c>
      <c r="L31" s="51">
        <f t="shared" si="2"/>
        <v>3828.38</v>
      </c>
      <c r="M31" s="51"/>
      <c r="N31" s="51"/>
      <c r="O31" s="51">
        <v>971.67</v>
      </c>
      <c r="P31" s="51">
        <f>+O31*J31</f>
        <v>3828.38</v>
      </c>
      <c r="Q31" s="49"/>
    </row>
    <row r="32" spans="1:19" x14ac:dyDescent="0.2">
      <c r="A32" s="46" t="s">
        <v>48</v>
      </c>
      <c r="B32" s="47">
        <v>4</v>
      </c>
      <c r="C32" s="47" t="s">
        <v>24</v>
      </c>
      <c r="D32" s="48" t="s">
        <v>35</v>
      </c>
      <c r="E32" s="48">
        <v>4</v>
      </c>
      <c r="F32" s="48">
        <v>550</v>
      </c>
      <c r="G32" s="48" t="s">
        <v>69</v>
      </c>
      <c r="H32" s="49" t="s">
        <v>42</v>
      </c>
      <c r="I32" s="48" t="s">
        <v>63</v>
      </c>
      <c r="J32" s="50">
        <v>43.57</v>
      </c>
      <c r="K32" s="51">
        <v>131.47999999999999</v>
      </c>
      <c r="L32" s="51">
        <f t="shared" si="2"/>
        <v>5728.58</v>
      </c>
      <c r="M32" s="51"/>
      <c r="N32" s="51"/>
      <c r="O32" s="51">
        <v>131.47999999999999</v>
      </c>
      <c r="P32" s="51">
        <f>+O32*J32</f>
        <v>5728.58</v>
      </c>
      <c r="Q32" s="49"/>
    </row>
    <row r="33" spans="1:19" x14ac:dyDescent="0.2">
      <c r="A33" s="5">
        <v>17</v>
      </c>
      <c r="B33" s="6">
        <v>4</v>
      </c>
      <c r="C33" s="6" t="s">
        <v>24</v>
      </c>
      <c r="D33" s="11" t="s">
        <v>35</v>
      </c>
      <c r="E33" s="11">
        <v>4</v>
      </c>
      <c r="F33" s="11">
        <v>580</v>
      </c>
      <c r="G33" s="11" t="s">
        <v>70</v>
      </c>
      <c r="H33" s="12" t="s">
        <v>43</v>
      </c>
      <c r="I33" s="11" t="s">
        <v>64</v>
      </c>
      <c r="J33" s="13">
        <v>11.83</v>
      </c>
      <c r="K33" s="37">
        <v>47.36</v>
      </c>
      <c r="L33" s="37">
        <f t="shared" si="2"/>
        <v>560.27</v>
      </c>
      <c r="M33" s="37">
        <v>47.36</v>
      </c>
      <c r="N33" s="37">
        <f t="shared" si="3"/>
        <v>560.27</v>
      </c>
      <c r="O33" s="37"/>
      <c r="P33" s="37"/>
      <c r="Q33" s="12"/>
    </row>
    <row r="34" spans="1:19" x14ac:dyDescent="0.2">
      <c r="A34" s="5">
        <v>18</v>
      </c>
      <c r="B34" s="6">
        <v>1</v>
      </c>
      <c r="C34" s="6" t="s">
        <v>44</v>
      </c>
      <c r="D34" s="11" t="s">
        <v>35</v>
      </c>
      <c r="E34" s="11">
        <v>4</v>
      </c>
      <c r="F34" s="11">
        <v>110</v>
      </c>
      <c r="G34" s="11">
        <v>2.8</v>
      </c>
      <c r="H34" s="12" t="s">
        <v>30</v>
      </c>
      <c r="I34" s="11" t="s">
        <v>0</v>
      </c>
      <c r="J34" s="13">
        <v>6.27</v>
      </c>
      <c r="K34" s="37">
        <v>4315.25</v>
      </c>
      <c r="L34" s="37">
        <f>+K34*J34</f>
        <v>27056.62</v>
      </c>
      <c r="M34" s="37">
        <v>3150.04</v>
      </c>
      <c r="N34" s="37">
        <f t="shared" si="3"/>
        <v>19750.75</v>
      </c>
      <c r="O34" s="37"/>
      <c r="P34" s="37"/>
      <c r="Q34" s="31"/>
    </row>
    <row r="35" spans="1:19" x14ac:dyDescent="0.2">
      <c r="A35" s="33">
        <v>19</v>
      </c>
      <c r="B35" s="34">
        <v>5</v>
      </c>
      <c r="C35" s="6" t="s">
        <v>24</v>
      </c>
      <c r="D35" s="11" t="s">
        <v>47</v>
      </c>
      <c r="E35" s="30">
        <v>4</v>
      </c>
      <c r="F35" s="11">
        <v>20</v>
      </c>
      <c r="G35" s="11">
        <v>1.2</v>
      </c>
      <c r="H35" s="12" t="s">
        <v>36</v>
      </c>
      <c r="I35" s="11" t="s">
        <v>64</v>
      </c>
      <c r="J35" s="13">
        <v>5.86</v>
      </c>
      <c r="K35" s="37">
        <v>212.8</v>
      </c>
      <c r="L35" s="37">
        <f t="shared" ref="L35:L42" si="4">+K35*J35</f>
        <v>1247.01</v>
      </c>
      <c r="M35" s="37">
        <v>212.8</v>
      </c>
      <c r="N35" s="37">
        <f t="shared" si="3"/>
        <v>1247.01</v>
      </c>
      <c r="O35" s="37"/>
      <c r="P35" s="37"/>
      <c r="Q35" s="31"/>
    </row>
    <row r="36" spans="1:19" x14ac:dyDescent="0.2">
      <c r="A36" s="33">
        <v>19</v>
      </c>
      <c r="B36" s="34">
        <v>5</v>
      </c>
      <c r="C36" s="6" t="s">
        <v>24</v>
      </c>
      <c r="D36" s="11" t="s">
        <v>47</v>
      </c>
      <c r="E36" s="30">
        <v>4</v>
      </c>
      <c r="F36" s="11">
        <v>30</v>
      </c>
      <c r="G36" s="11">
        <v>1.3</v>
      </c>
      <c r="H36" s="12" t="s">
        <v>37</v>
      </c>
      <c r="I36" s="11" t="s">
        <v>63</v>
      </c>
      <c r="J36" s="13">
        <v>1.79</v>
      </c>
      <c r="K36" s="37">
        <v>346.56</v>
      </c>
      <c r="L36" s="37">
        <f t="shared" si="4"/>
        <v>620.34</v>
      </c>
      <c r="M36" s="37">
        <v>346.56</v>
      </c>
      <c r="N36" s="37">
        <f t="shared" si="3"/>
        <v>620.34</v>
      </c>
      <c r="O36" s="37"/>
      <c r="P36" s="37"/>
      <c r="Q36" s="31"/>
    </row>
    <row r="37" spans="1:19" x14ac:dyDescent="0.2">
      <c r="A37" s="33">
        <v>19</v>
      </c>
      <c r="B37" s="34">
        <v>5</v>
      </c>
      <c r="C37" s="6" t="s">
        <v>24</v>
      </c>
      <c r="D37" s="11" t="s">
        <v>47</v>
      </c>
      <c r="E37" s="30">
        <v>4</v>
      </c>
      <c r="F37" s="30">
        <v>40</v>
      </c>
      <c r="G37" s="30">
        <v>2.1</v>
      </c>
      <c r="H37" s="31" t="s">
        <v>49</v>
      </c>
      <c r="I37" s="30" t="s">
        <v>65</v>
      </c>
      <c r="J37" s="32">
        <v>28.15</v>
      </c>
      <c r="K37" s="37">
        <v>687.62</v>
      </c>
      <c r="L37" s="37">
        <f t="shared" si="4"/>
        <v>19356.5</v>
      </c>
      <c r="M37" s="37">
        <v>687.62</v>
      </c>
      <c r="N37" s="37">
        <f t="shared" si="3"/>
        <v>19356.5</v>
      </c>
      <c r="O37" s="37"/>
      <c r="P37" s="37"/>
      <c r="Q37" s="31"/>
    </row>
    <row r="38" spans="1:19" x14ac:dyDescent="0.2">
      <c r="A38" s="33">
        <v>19</v>
      </c>
      <c r="B38" s="34">
        <v>5</v>
      </c>
      <c r="C38" s="6" t="s">
        <v>24</v>
      </c>
      <c r="D38" s="11" t="s">
        <v>47</v>
      </c>
      <c r="E38" s="30">
        <v>4</v>
      </c>
      <c r="F38" s="30">
        <v>50</v>
      </c>
      <c r="G38" s="30">
        <v>2.2000000000000002</v>
      </c>
      <c r="H38" s="31" t="s">
        <v>50</v>
      </c>
      <c r="I38" s="30" t="s">
        <v>63</v>
      </c>
      <c r="J38" s="32">
        <v>55.55</v>
      </c>
      <c r="K38" s="37">
        <v>252</v>
      </c>
      <c r="L38" s="37">
        <f t="shared" si="4"/>
        <v>13998.6</v>
      </c>
      <c r="M38" s="37">
        <v>252</v>
      </c>
      <c r="N38" s="37">
        <f t="shared" si="3"/>
        <v>13998.6</v>
      </c>
      <c r="O38" s="37"/>
      <c r="P38" s="37"/>
      <c r="Q38" s="31"/>
    </row>
    <row r="39" spans="1:19" x14ac:dyDescent="0.2">
      <c r="A39" s="33">
        <v>20</v>
      </c>
      <c r="B39" s="34">
        <v>5</v>
      </c>
      <c r="C39" s="6" t="s">
        <v>24</v>
      </c>
      <c r="D39" s="11" t="s">
        <v>47</v>
      </c>
      <c r="E39" s="30">
        <v>4</v>
      </c>
      <c r="F39" s="30">
        <v>80</v>
      </c>
      <c r="G39" s="30">
        <v>2.5</v>
      </c>
      <c r="H39" s="31" t="s">
        <v>51</v>
      </c>
      <c r="I39" s="30" t="s">
        <v>0</v>
      </c>
      <c r="J39" s="32">
        <v>6.15</v>
      </c>
      <c r="K39" s="37">
        <v>25851.38</v>
      </c>
      <c r="L39" s="37">
        <f t="shared" si="4"/>
        <v>158985.99</v>
      </c>
      <c r="M39" s="37">
        <v>25851.38</v>
      </c>
      <c r="N39" s="37">
        <f t="shared" si="3"/>
        <v>158985.99</v>
      </c>
      <c r="O39" s="37"/>
      <c r="P39" s="37"/>
      <c r="Q39" s="31"/>
    </row>
    <row r="40" spans="1:19" x14ac:dyDescent="0.2">
      <c r="A40" s="33">
        <v>21</v>
      </c>
      <c r="B40" s="34">
        <v>5</v>
      </c>
      <c r="C40" s="6" t="s">
        <v>24</v>
      </c>
      <c r="D40" s="11" t="s">
        <v>47</v>
      </c>
      <c r="E40" s="30">
        <v>4</v>
      </c>
      <c r="F40" s="30">
        <v>100</v>
      </c>
      <c r="G40" s="11">
        <v>2.7</v>
      </c>
      <c r="H40" s="12" t="s">
        <v>28</v>
      </c>
      <c r="I40" s="11" t="s">
        <v>64</v>
      </c>
      <c r="J40" s="13">
        <v>557.49</v>
      </c>
      <c r="K40" s="37">
        <v>273.92</v>
      </c>
      <c r="L40" s="37">
        <f t="shared" si="4"/>
        <v>152707.66</v>
      </c>
      <c r="M40" s="37">
        <v>273.92</v>
      </c>
      <c r="N40" s="37">
        <f t="shared" si="3"/>
        <v>152707.66</v>
      </c>
      <c r="O40" s="37"/>
      <c r="P40" s="37"/>
      <c r="Q40" s="31"/>
    </row>
    <row r="41" spans="1:19" x14ac:dyDescent="0.2">
      <c r="A41" s="33">
        <v>22</v>
      </c>
      <c r="B41" s="34">
        <v>5</v>
      </c>
      <c r="C41" s="6" t="s">
        <v>24</v>
      </c>
      <c r="D41" s="11" t="s">
        <v>47</v>
      </c>
      <c r="E41" s="30">
        <v>4</v>
      </c>
      <c r="F41" s="11">
        <v>120</v>
      </c>
      <c r="G41" s="11">
        <v>2.9</v>
      </c>
      <c r="H41" s="12" t="s">
        <v>31</v>
      </c>
      <c r="I41" s="11" t="s">
        <v>65</v>
      </c>
      <c r="J41" s="13">
        <v>1578.44</v>
      </c>
      <c r="K41" s="37">
        <v>182.49</v>
      </c>
      <c r="L41" s="37">
        <f t="shared" si="4"/>
        <v>288049.52</v>
      </c>
      <c r="M41" s="37">
        <v>182.49</v>
      </c>
      <c r="N41" s="37">
        <f t="shared" si="3"/>
        <v>288049.52</v>
      </c>
      <c r="O41" s="40"/>
      <c r="P41" s="37"/>
      <c r="Q41" s="31"/>
    </row>
    <row r="42" spans="1:19" x14ac:dyDescent="0.2">
      <c r="A42" s="33">
        <v>23</v>
      </c>
      <c r="B42" s="34">
        <v>2</v>
      </c>
      <c r="C42" s="6" t="s">
        <v>44</v>
      </c>
      <c r="D42" s="11" t="s">
        <v>47</v>
      </c>
      <c r="E42" s="30">
        <v>4</v>
      </c>
      <c r="F42" s="11">
        <v>110</v>
      </c>
      <c r="G42" s="11">
        <v>2.8</v>
      </c>
      <c r="H42" s="12" t="s">
        <v>30</v>
      </c>
      <c r="I42" s="11" t="s">
        <v>0</v>
      </c>
      <c r="J42" s="13">
        <v>6.27</v>
      </c>
      <c r="K42" s="37">
        <v>24037.49</v>
      </c>
      <c r="L42" s="37">
        <f t="shared" si="4"/>
        <v>150715.06</v>
      </c>
      <c r="M42" s="37">
        <v>24122.37</v>
      </c>
      <c r="N42" s="37">
        <f t="shared" si="3"/>
        <v>151247.26</v>
      </c>
      <c r="O42" s="40"/>
      <c r="P42" s="37"/>
      <c r="Q42" s="31"/>
      <c r="R42" s="45">
        <f>SUM(N22:N42)</f>
        <v>2135323.2200000002</v>
      </c>
      <c r="S42" t="s">
        <v>54</v>
      </c>
    </row>
    <row r="43" spans="1:19" x14ac:dyDescent="0.2">
      <c r="A43" s="33"/>
      <c r="B43" s="34"/>
      <c r="C43" s="34"/>
      <c r="D43" s="30"/>
      <c r="E43" s="30"/>
      <c r="F43" s="30"/>
      <c r="G43" s="30"/>
      <c r="H43" s="31"/>
      <c r="I43" s="30"/>
      <c r="J43" s="32"/>
      <c r="K43" s="38" t="s">
        <v>45</v>
      </c>
      <c r="L43" s="39">
        <f>SUM(L22:L42)</f>
        <v>2179550.5</v>
      </c>
      <c r="M43" s="40"/>
      <c r="N43" s="39">
        <f>SUM(N22:N42)</f>
        <v>2135323.2200000002</v>
      </c>
      <c r="O43" s="40"/>
      <c r="P43" s="39">
        <f>SUM(P22:P42)</f>
        <v>37453.61</v>
      </c>
      <c r="Q43" s="31"/>
    </row>
    <row r="44" spans="1:19" x14ac:dyDescent="0.2">
      <c r="A44" s="14"/>
      <c r="B44" s="15"/>
      <c r="C44" s="15"/>
      <c r="D44" s="16"/>
      <c r="E44" s="16"/>
      <c r="F44" s="16"/>
      <c r="G44" s="16"/>
      <c r="H44" s="17"/>
      <c r="I44" s="16"/>
      <c r="J44" s="18"/>
      <c r="K44" s="41"/>
      <c r="L44" s="42"/>
      <c r="M44" s="41"/>
      <c r="N44" s="42"/>
      <c r="O44" s="42"/>
      <c r="P44" s="42"/>
      <c r="Q44" s="17"/>
    </row>
    <row r="45" spans="1:19" x14ac:dyDescent="0.2">
      <c r="A45" s="19"/>
      <c r="B45" s="20"/>
      <c r="C45" s="20"/>
      <c r="D45" s="20"/>
      <c r="E45" s="20"/>
      <c r="F45" s="20"/>
      <c r="G45" s="20"/>
      <c r="H45" s="21"/>
      <c r="I45" s="22" t="s">
        <v>16</v>
      </c>
      <c r="J45" s="23"/>
      <c r="K45" s="43"/>
      <c r="L45" s="44">
        <f>+L20</f>
        <v>2033400.46</v>
      </c>
      <c r="M45" s="43"/>
      <c r="N45" s="44">
        <f>+N20</f>
        <v>2033400.46</v>
      </c>
      <c r="O45" s="44"/>
      <c r="P45" s="44">
        <f>+P20</f>
        <v>0</v>
      </c>
      <c r="Q45" s="24"/>
    </row>
    <row r="46" spans="1:19" x14ac:dyDescent="0.2">
      <c r="A46" s="25"/>
      <c r="B46" s="20"/>
      <c r="C46" s="20"/>
      <c r="D46" s="20"/>
      <c r="E46" s="20"/>
      <c r="F46" s="20"/>
      <c r="G46" s="20"/>
      <c r="H46" s="21"/>
      <c r="I46" s="22" t="s">
        <v>17</v>
      </c>
      <c r="J46" s="22"/>
      <c r="K46" s="44"/>
      <c r="L46" s="44">
        <f>+L43</f>
        <v>2179550.5</v>
      </c>
      <c r="M46" s="44"/>
      <c r="N46" s="44">
        <f>+N43</f>
        <v>2135323.2200000002</v>
      </c>
      <c r="O46" s="44"/>
      <c r="P46" s="44">
        <f>+P43</f>
        <v>37453.61</v>
      </c>
      <c r="Q46" s="24"/>
    </row>
    <row r="47" spans="1:19" x14ac:dyDescent="0.2">
      <c r="A47" s="25"/>
      <c r="B47" s="20"/>
      <c r="C47" s="20"/>
      <c r="D47" s="20"/>
      <c r="E47" s="20"/>
      <c r="F47" s="20"/>
      <c r="G47" s="20"/>
      <c r="H47" s="21"/>
      <c r="I47" s="23" t="s">
        <v>18</v>
      </c>
      <c r="J47" s="23"/>
      <c r="K47" s="43"/>
      <c r="L47" s="43"/>
      <c r="M47" s="43"/>
      <c r="N47" s="43"/>
      <c r="O47" s="43"/>
      <c r="P47" s="43"/>
      <c r="Q47" s="24"/>
    </row>
    <row r="48" spans="1:19" x14ac:dyDescent="0.2">
      <c r="A48" s="25"/>
      <c r="B48" s="20"/>
      <c r="C48" s="20"/>
      <c r="D48" s="20"/>
      <c r="E48" s="20"/>
      <c r="F48" s="20"/>
      <c r="G48" s="20"/>
      <c r="H48" s="21"/>
      <c r="I48" s="23" t="s">
        <v>19</v>
      </c>
      <c r="J48" s="23"/>
      <c r="K48" s="43"/>
      <c r="L48" s="43"/>
      <c r="M48" s="43"/>
      <c r="N48" s="43"/>
      <c r="O48" s="43"/>
      <c r="P48" s="43"/>
      <c r="Q48" s="24"/>
    </row>
    <row r="49" spans="1:17" x14ac:dyDescent="0.2">
      <c r="A49" s="25"/>
      <c r="B49" s="20"/>
      <c r="C49" s="20"/>
      <c r="D49" s="20"/>
      <c r="E49" s="20"/>
      <c r="F49" s="20"/>
      <c r="G49" s="20"/>
      <c r="H49" s="21"/>
      <c r="I49" s="23" t="s">
        <v>20</v>
      </c>
      <c r="J49" s="23"/>
      <c r="K49" s="43"/>
      <c r="L49" s="43"/>
      <c r="M49" s="43"/>
      <c r="N49" s="43"/>
      <c r="O49" s="43"/>
      <c r="P49" s="43"/>
      <c r="Q49" s="24"/>
    </row>
    <row r="50" spans="1:17" x14ac:dyDescent="0.2">
      <c r="A50" s="25"/>
      <c r="B50" s="20"/>
      <c r="C50" s="20"/>
      <c r="D50" s="20"/>
      <c r="E50" s="20"/>
      <c r="F50" s="20"/>
      <c r="G50" s="20"/>
      <c r="H50" s="21"/>
      <c r="I50" s="23" t="s">
        <v>21</v>
      </c>
      <c r="J50" s="23"/>
      <c r="K50" s="43"/>
      <c r="L50" s="43"/>
      <c r="M50" s="43"/>
      <c r="N50" s="43"/>
      <c r="O50" s="43"/>
      <c r="P50" s="43"/>
      <c r="Q50" s="24"/>
    </row>
    <row r="51" spans="1:17" x14ac:dyDescent="0.2">
      <c r="A51" s="25"/>
      <c r="B51" s="20"/>
      <c r="C51" s="20"/>
      <c r="D51" s="20"/>
      <c r="E51" s="20"/>
      <c r="F51" s="20"/>
      <c r="G51" s="20"/>
      <c r="H51" s="21"/>
      <c r="I51" s="23" t="s">
        <v>22</v>
      </c>
      <c r="J51" s="23"/>
      <c r="K51" s="43"/>
      <c r="L51" s="43"/>
      <c r="M51" s="43"/>
      <c r="N51" s="43"/>
      <c r="O51" s="43"/>
      <c r="P51" s="43"/>
      <c r="Q51" s="24"/>
    </row>
    <row r="52" spans="1:17" x14ac:dyDescent="0.2">
      <c r="A52" s="25"/>
      <c r="B52" s="20"/>
      <c r="C52" s="20"/>
      <c r="D52" s="20"/>
      <c r="E52" s="20"/>
      <c r="F52" s="20"/>
      <c r="G52" s="20"/>
      <c r="H52" s="21"/>
      <c r="I52" s="23"/>
      <c r="J52" s="23"/>
      <c r="K52" s="43"/>
      <c r="L52" s="43"/>
      <c r="M52" s="43"/>
      <c r="N52" s="43"/>
      <c r="O52" s="43"/>
      <c r="P52" s="43"/>
      <c r="Q52" s="24"/>
    </row>
    <row r="53" spans="1:17" x14ac:dyDescent="0.2">
      <c r="A53" s="25"/>
      <c r="B53" s="20"/>
      <c r="C53" s="20"/>
      <c r="D53" s="20"/>
      <c r="E53" s="20"/>
      <c r="F53" s="20"/>
      <c r="G53" s="20"/>
      <c r="H53" s="23"/>
      <c r="I53" s="22" t="s">
        <v>23</v>
      </c>
      <c r="J53" s="22"/>
      <c r="K53" s="43"/>
      <c r="L53" s="44">
        <f>SUM(L45:L51)</f>
        <v>4212950.96</v>
      </c>
      <c r="M53" s="44"/>
      <c r="N53" s="44">
        <f>SUM(N45:N51)</f>
        <v>4168723.68</v>
      </c>
      <c r="O53" s="44"/>
      <c r="P53" s="44">
        <f>SUM(P45:P51)</f>
        <v>37453.61</v>
      </c>
      <c r="Q53" s="24"/>
    </row>
    <row r="54" spans="1:17" x14ac:dyDescent="0.2">
      <c r="A54" s="26"/>
      <c r="B54" s="27"/>
      <c r="C54" s="27"/>
      <c r="D54" s="27"/>
      <c r="E54" s="27"/>
      <c r="F54" s="27"/>
      <c r="G54" s="27"/>
      <c r="H54" s="28"/>
      <c r="I54" s="28"/>
      <c r="J54" s="28"/>
      <c r="K54" s="28"/>
      <c r="L54" s="28"/>
      <c r="M54" s="28"/>
      <c r="N54" s="28"/>
      <c r="O54" s="28"/>
      <c r="P54" s="28"/>
      <c r="Q54" s="29"/>
    </row>
    <row r="56" spans="1:17" x14ac:dyDescent="0.2">
      <c r="P56" s="45"/>
    </row>
  </sheetData>
  <mergeCells count="7">
    <mergeCell ref="K7:L7"/>
    <mergeCell ref="M7:N7"/>
    <mergeCell ref="B7:E7"/>
    <mergeCell ref="A3:Q3"/>
    <mergeCell ref="A4:Q4"/>
    <mergeCell ref="A5:Q5"/>
    <mergeCell ref="O7:P7"/>
  </mergeCells>
  <phoneticPr fontId="0" type="noConversion"/>
  <printOptions horizontalCentered="1"/>
  <pageMargins left="0.2" right="0.75" top="0.27" bottom="1" header="0.2" footer="0"/>
  <pageSetup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A069E-D8BC-4C9A-B10B-FB15B81976CA}">
  <dimension ref="A1:I217"/>
  <sheetViews>
    <sheetView showGridLines="0" showZeros="0" tabSelected="1" view="pageBreakPreview" zoomScale="90" zoomScaleNormal="90" zoomScaleSheetLayoutView="90" workbookViewId="0">
      <selection activeCell="C4" sqref="C4:F4"/>
    </sheetView>
  </sheetViews>
  <sheetFormatPr baseColWidth="10" defaultRowHeight="12.75" x14ac:dyDescent="0.2"/>
  <cols>
    <col min="1" max="1" width="8.140625" style="55" customWidth="1"/>
    <col min="2" max="2" width="60.7109375" style="56" customWidth="1"/>
    <col min="3" max="3" width="8.5703125" style="53" customWidth="1"/>
    <col min="4" max="4" width="10.42578125" style="60" bestFit="1" customWidth="1"/>
    <col min="5" max="5" width="12.5703125" style="61" bestFit="1" customWidth="1"/>
    <col min="6" max="6" width="32.5703125" style="61" customWidth="1"/>
    <col min="7" max="7" width="18.7109375" style="61" customWidth="1"/>
    <col min="8" max="8" width="11.42578125" style="54"/>
    <col min="9" max="9" width="20.85546875" style="54" customWidth="1"/>
    <col min="10" max="16384" width="11.42578125" style="54"/>
  </cols>
  <sheetData>
    <row r="1" spans="1:9" ht="25.5" customHeight="1" thickBot="1" x14ac:dyDescent="0.25">
      <c r="A1" s="164" t="s">
        <v>103</v>
      </c>
      <c r="B1" s="165"/>
      <c r="C1" s="165"/>
      <c r="D1" s="165"/>
      <c r="E1" s="165"/>
      <c r="F1" s="165"/>
      <c r="G1" s="166"/>
    </row>
    <row r="2" spans="1:9" ht="8.25" customHeight="1" x14ac:dyDescent="0.2">
      <c r="A2" s="73"/>
      <c r="B2" s="74"/>
      <c r="C2" s="162"/>
      <c r="D2" s="162"/>
      <c r="E2" s="162"/>
      <c r="F2" s="162"/>
      <c r="G2" s="163"/>
    </row>
    <row r="3" spans="1:9" ht="15" customHeight="1" x14ac:dyDescent="0.2">
      <c r="A3" s="75"/>
      <c r="B3" s="76" t="s">
        <v>105</v>
      </c>
      <c r="C3" s="77" t="s">
        <v>269</v>
      </c>
      <c r="D3" s="64"/>
      <c r="E3" s="64"/>
      <c r="F3" s="64"/>
      <c r="G3" s="78"/>
    </row>
    <row r="4" spans="1:9" ht="76.5" customHeight="1" x14ac:dyDescent="0.2">
      <c r="A4" s="79"/>
      <c r="B4" s="65" t="s">
        <v>106</v>
      </c>
      <c r="C4" s="167" t="s">
        <v>262</v>
      </c>
      <c r="D4" s="167"/>
      <c r="E4" s="167"/>
      <c r="F4" s="167"/>
      <c r="G4" s="80"/>
      <c r="H4" s="68"/>
    </row>
    <row r="5" spans="1:9" x14ac:dyDescent="0.2">
      <c r="A5" s="79"/>
      <c r="B5" s="65" t="s">
        <v>107</v>
      </c>
      <c r="C5" s="167" t="s">
        <v>108</v>
      </c>
      <c r="D5" s="167"/>
      <c r="E5" s="167"/>
      <c r="F5" s="167"/>
      <c r="G5" s="80"/>
      <c r="H5" s="68"/>
    </row>
    <row r="6" spans="1:9" ht="8.25" customHeight="1" thickBot="1" x14ac:dyDescent="0.25">
      <c r="A6" s="81"/>
      <c r="G6" s="82"/>
    </row>
    <row r="7" spans="1:9" s="52" customFormat="1" ht="26.25" thickBot="1" x14ac:dyDescent="0.25">
      <c r="A7" s="70" t="s">
        <v>4</v>
      </c>
      <c r="B7" s="71" t="s">
        <v>61</v>
      </c>
      <c r="C7" s="71" t="s">
        <v>62</v>
      </c>
      <c r="D7" s="71" t="s">
        <v>72</v>
      </c>
      <c r="E7" s="71" t="s">
        <v>91</v>
      </c>
      <c r="F7" s="71" t="s">
        <v>104</v>
      </c>
      <c r="G7" s="72" t="s">
        <v>92</v>
      </c>
    </row>
    <row r="8" spans="1:9" s="62" customFormat="1" ht="17.25" customHeight="1" x14ac:dyDescent="0.2">
      <c r="A8" s="87" t="s">
        <v>74</v>
      </c>
      <c r="B8" s="88" t="s">
        <v>76</v>
      </c>
      <c r="C8" s="84"/>
      <c r="D8" s="85"/>
      <c r="E8" s="86"/>
      <c r="F8" s="83"/>
      <c r="G8" s="86"/>
    </row>
    <row r="9" spans="1:9" s="59" customFormat="1" ht="48" x14ac:dyDescent="0.2">
      <c r="A9" s="89">
        <v>1.01</v>
      </c>
      <c r="B9" s="90" t="s">
        <v>114</v>
      </c>
      <c r="C9" s="91" t="s">
        <v>63</v>
      </c>
      <c r="D9" s="92">
        <v>3800</v>
      </c>
      <c r="E9" s="93"/>
      <c r="F9" s="90"/>
      <c r="G9" s="93">
        <f>+ROUND(D9*E9,2)</f>
        <v>0</v>
      </c>
      <c r="I9" s="69"/>
    </row>
    <row r="10" spans="1:9" s="59" customFormat="1" ht="72" x14ac:dyDescent="0.2">
      <c r="A10" s="89">
        <v>1.02</v>
      </c>
      <c r="B10" s="94" t="s">
        <v>115</v>
      </c>
      <c r="C10" s="91" t="s">
        <v>65</v>
      </c>
      <c r="D10" s="92">
        <v>10</v>
      </c>
      <c r="E10" s="95"/>
      <c r="F10" s="94"/>
      <c r="G10" s="93">
        <f t="shared" ref="G10:G76" si="0">+ROUND(D10*E10,2)</f>
        <v>0</v>
      </c>
    </row>
    <row r="11" spans="1:9" s="59" customFormat="1" ht="48" x14ac:dyDescent="0.2">
      <c r="A11" s="89">
        <v>1.03</v>
      </c>
      <c r="B11" s="94" t="s">
        <v>179</v>
      </c>
      <c r="C11" s="91" t="s">
        <v>29</v>
      </c>
      <c r="D11" s="92">
        <v>600</v>
      </c>
      <c r="E11" s="95"/>
      <c r="F11" s="94"/>
      <c r="G11" s="93">
        <f t="shared" si="0"/>
        <v>0</v>
      </c>
    </row>
    <row r="12" spans="1:9" s="59" customFormat="1" ht="48" x14ac:dyDescent="0.2">
      <c r="A12" s="89">
        <v>1.04</v>
      </c>
      <c r="B12" s="94" t="s">
        <v>180</v>
      </c>
      <c r="C12" s="91" t="s">
        <v>65</v>
      </c>
      <c r="D12" s="92">
        <v>280</v>
      </c>
      <c r="E12" s="96"/>
      <c r="F12" s="94"/>
      <c r="G12" s="93">
        <f t="shared" si="0"/>
        <v>0</v>
      </c>
    </row>
    <row r="13" spans="1:9" s="59" customFormat="1" ht="48" x14ac:dyDescent="0.2">
      <c r="A13" s="89">
        <v>1.05</v>
      </c>
      <c r="B13" s="94" t="s">
        <v>116</v>
      </c>
      <c r="C13" s="91" t="s">
        <v>65</v>
      </c>
      <c r="D13" s="92">
        <v>50</v>
      </c>
      <c r="E13" s="96"/>
      <c r="F13" s="94"/>
      <c r="G13" s="93">
        <f t="shared" si="0"/>
        <v>0</v>
      </c>
    </row>
    <row r="14" spans="1:9" s="59" customFormat="1" ht="60" x14ac:dyDescent="0.2">
      <c r="A14" s="89">
        <v>1.06</v>
      </c>
      <c r="B14" s="94" t="s">
        <v>181</v>
      </c>
      <c r="C14" s="91" t="s">
        <v>65</v>
      </c>
      <c r="D14" s="92">
        <f>D13+D12</f>
        <v>330</v>
      </c>
      <c r="E14" s="96"/>
      <c r="F14" s="94"/>
      <c r="G14" s="93">
        <f t="shared" si="0"/>
        <v>0</v>
      </c>
    </row>
    <row r="15" spans="1:9" ht="72" x14ac:dyDescent="0.2">
      <c r="A15" s="89">
        <v>1.07</v>
      </c>
      <c r="B15" s="97" t="s">
        <v>117</v>
      </c>
      <c r="C15" s="91" t="s">
        <v>85</v>
      </c>
      <c r="D15" s="92">
        <v>200</v>
      </c>
      <c r="E15" s="95"/>
      <c r="F15" s="97"/>
      <c r="G15" s="93">
        <f t="shared" si="0"/>
        <v>0</v>
      </c>
    </row>
    <row r="16" spans="1:9" ht="72" x14ac:dyDescent="0.2">
      <c r="A16" s="89">
        <v>1.08</v>
      </c>
      <c r="B16" s="98" t="s">
        <v>118</v>
      </c>
      <c r="C16" s="99" t="s">
        <v>93</v>
      </c>
      <c r="D16" s="100">
        <v>0.1</v>
      </c>
      <c r="E16" s="95"/>
      <c r="F16" s="98"/>
      <c r="G16" s="93">
        <f t="shared" si="0"/>
        <v>0</v>
      </c>
    </row>
    <row r="17" spans="1:9" ht="84" x14ac:dyDescent="0.2">
      <c r="A17" s="89">
        <v>1.0900000000000001</v>
      </c>
      <c r="B17" s="101" t="s">
        <v>119</v>
      </c>
      <c r="C17" s="91" t="s">
        <v>83</v>
      </c>
      <c r="D17" s="92">
        <v>20</v>
      </c>
      <c r="E17" s="95"/>
      <c r="F17" s="101"/>
      <c r="G17" s="93">
        <f t="shared" si="0"/>
        <v>0</v>
      </c>
    </row>
    <row r="18" spans="1:9" customFormat="1" ht="108" x14ac:dyDescent="0.2">
      <c r="A18" s="89">
        <v>1.1000000000000001</v>
      </c>
      <c r="B18" s="101" t="s">
        <v>120</v>
      </c>
      <c r="C18" s="91" t="s">
        <v>65</v>
      </c>
      <c r="D18" s="92">
        <v>10</v>
      </c>
      <c r="E18" s="95"/>
      <c r="F18" s="101"/>
      <c r="G18" s="93">
        <f t="shared" si="0"/>
        <v>0</v>
      </c>
    </row>
    <row r="19" spans="1:9" customFormat="1" ht="60" x14ac:dyDescent="0.2">
      <c r="A19" s="89">
        <v>1.1100000000000001</v>
      </c>
      <c r="B19" s="101" t="s">
        <v>121</v>
      </c>
      <c r="C19" s="91" t="s">
        <v>63</v>
      </c>
      <c r="D19" s="92">
        <v>700</v>
      </c>
      <c r="E19" s="95"/>
      <c r="F19" s="101"/>
      <c r="G19" s="93">
        <f t="shared" si="0"/>
        <v>0</v>
      </c>
    </row>
    <row r="20" spans="1:9" customFormat="1" ht="48" x14ac:dyDescent="0.2">
      <c r="A20" s="89">
        <v>1.1200000000000001</v>
      </c>
      <c r="B20" s="101" t="s">
        <v>182</v>
      </c>
      <c r="C20" s="91" t="s">
        <v>29</v>
      </c>
      <c r="D20" s="92">
        <v>500</v>
      </c>
      <c r="E20" s="95"/>
      <c r="F20" s="101"/>
      <c r="G20" s="93">
        <f t="shared" si="0"/>
        <v>0</v>
      </c>
    </row>
    <row r="21" spans="1:9" customFormat="1" ht="72" x14ac:dyDescent="0.2">
      <c r="A21" s="102">
        <v>1.1299999999999999</v>
      </c>
      <c r="B21" s="103" t="s">
        <v>183</v>
      </c>
      <c r="C21" s="104" t="s">
        <v>29</v>
      </c>
      <c r="D21" s="105">
        <v>400</v>
      </c>
      <c r="E21" s="106"/>
      <c r="F21" s="103"/>
      <c r="G21" s="93">
        <f t="shared" si="0"/>
        <v>0</v>
      </c>
    </row>
    <row r="22" spans="1:9" customFormat="1" x14ac:dyDescent="0.2">
      <c r="A22" s="102"/>
      <c r="B22" s="103"/>
      <c r="C22" s="104"/>
      <c r="D22" s="105"/>
      <c r="E22" s="106"/>
      <c r="F22" s="107" t="s">
        <v>109</v>
      </c>
      <c r="G22" s="108">
        <f>SUM(G9:G21)</f>
        <v>0</v>
      </c>
    </row>
    <row r="23" spans="1:9" s="62" customFormat="1" ht="15.75" x14ac:dyDescent="0.2">
      <c r="A23" s="87" t="s">
        <v>75</v>
      </c>
      <c r="B23" s="88" t="s">
        <v>77</v>
      </c>
      <c r="C23" s="84"/>
      <c r="D23" s="85">
        <v>0</v>
      </c>
      <c r="E23" s="86"/>
      <c r="F23" s="83"/>
      <c r="G23" s="86"/>
    </row>
    <row r="24" spans="1:9" x14ac:dyDescent="0.2">
      <c r="A24" s="109"/>
      <c r="B24" s="110" t="s">
        <v>82</v>
      </c>
      <c r="C24" s="91"/>
      <c r="D24" s="92">
        <v>0</v>
      </c>
      <c r="E24" s="95"/>
      <c r="F24" s="110"/>
      <c r="G24" s="93"/>
      <c r="I24" s="63"/>
    </row>
    <row r="25" spans="1:9" ht="96" x14ac:dyDescent="0.2">
      <c r="A25" s="89">
        <v>2.0099999999999998</v>
      </c>
      <c r="B25" s="97" t="s">
        <v>122</v>
      </c>
      <c r="C25" s="91" t="s">
        <v>29</v>
      </c>
      <c r="D25" s="92">
        <v>2826</v>
      </c>
      <c r="E25" s="95"/>
      <c r="F25" s="97"/>
      <c r="G25" s="93">
        <f t="shared" si="0"/>
        <v>0</v>
      </c>
      <c r="I25" s="63"/>
    </row>
    <row r="26" spans="1:9" ht="96" x14ac:dyDescent="0.2">
      <c r="A26" s="89">
        <v>2.02</v>
      </c>
      <c r="B26" s="97" t="s">
        <v>123</v>
      </c>
      <c r="C26" s="91" t="s">
        <v>29</v>
      </c>
      <c r="D26" s="92">
        <v>2080</v>
      </c>
      <c r="E26" s="95"/>
      <c r="F26" s="97"/>
      <c r="G26" s="93">
        <f t="shared" si="0"/>
        <v>0</v>
      </c>
      <c r="I26" s="63"/>
    </row>
    <row r="27" spans="1:9" ht="96" x14ac:dyDescent="0.2">
      <c r="A27" s="89">
        <v>2.0299999999999998</v>
      </c>
      <c r="B27" s="97" t="s">
        <v>124</v>
      </c>
      <c r="C27" s="91" t="s">
        <v>73</v>
      </c>
      <c r="D27" s="92">
        <v>489980</v>
      </c>
      <c r="E27" s="95"/>
      <c r="F27" s="97"/>
      <c r="G27" s="93">
        <f t="shared" si="0"/>
        <v>0</v>
      </c>
      <c r="I27" s="63"/>
    </row>
    <row r="28" spans="1:9" ht="72" x14ac:dyDescent="0.2">
      <c r="A28" s="89">
        <v>2.04</v>
      </c>
      <c r="B28" s="97" t="s">
        <v>168</v>
      </c>
      <c r="C28" s="91" t="s">
        <v>65</v>
      </c>
      <c r="D28" s="92">
        <v>1925</v>
      </c>
      <c r="E28" s="95"/>
      <c r="F28" s="97"/>
      <c r="G28" s="93">
        <f t="shared" si="0"/>
        <v>0</v>
      </c>
      <c r="I28" s="63"/>
    </row>
    <row r="29" spans="1:9" ht="72" x14ac:dyDescent="0.2">
      <c r="A29" s="89">
        <v>2.0499999999999998</v>
      </c>
      <c r="B29" s="97" t="s">
        <v>176</v>
      </c>
      <c r="C29" s="91" t="s">
        <v>65</v>
      </c>
      <c r="D29" s="92">
        <v>1300</v>
      </c>
      <c r="E29" s="95"/>
      <c r="F29" s="97"/>
      <c r="G29" s="93">
        <f t="shared" si="0"/>
        <v>0</v>
      </c>
      <c r="I29" s="63"/>
    </row>
    <row r="30" spans="1:9" ht="84" x14ac:dyDescent="0.2">
      <c r="A30" s="89">
        <v>2.06</v>
      </c>
      <c r="B30" s="111" t="s">
        <v>125</v>
      </c>
      <c r="C30" s="91" t="s">
        <v>83</v>
      </c>
      <c r="D30" s="92">
        <v>235</v>
      </c>
      <c r="E30" s="95"/>
      <c r="F30" s="111"/>
      <c r="G30" s="93">
        <f t="shared" si="0"/>
        <v>0</v>
      </c>
      <c r="I30" s="63"/>
    </row>
    <row r="31" spans="1:9" ht="84" x14ac:dyDescent="0.2">
      <c r="A31" s="89">
        <v>2.0699999999999998</v>
      </c>
      <c r="B31" s="111" t="s">
        <v>126</v>
      </c>
      <c r="C31" s="91" t="s">
        <v>83</v>
      </c>
      <c r="D31" s="92">
        <v>167</v>
      </c>
      <c r="E31" s="95"/>
      <c r="F31" s="111"/>
      <c r="G31" s="93">
        <f t="shared" si="0"/>
        <v>0</v>
      </c>
      <c r="I31" s="63"/>
    </row>
    <row r="32" spans="1:9" x14ac:dyDescent="0.2">
      <c r="A32" s="89"/>
      <c r="B32" s="110" t="s">
        <v>94</v>
      </c>
      <c r="C32" s="91"/>
      <c r="D32" s="92">
        <v>0</v>
      </c>
      <c r="E32" s="95"/>
      <c r="F32" s="110"/>
      <c r="G32" s="93"/>
      <c r="I32" s="63"/>
    </row>
    <row r="33" spans="1:9" ht="144" x14ac:dyDescent="0.2">
      <c r="A33" s="89">
        <v>4.01</v>
      </c>
      <c r="B33" s="112" t="s">
        <v>127</v>
      </c>
      <c r="C33" s="91" t="s">
        <v>63</v>
      </c>
      <c r="D33" s="92">
        <v>1715</v>
      </c>
      <c r="E33" s="113"/>
      <c r="F33" s="112"/>
      <c r="G33" s="93">
        <f t="shared" si="0"/>
        <v>0</v>
      </c>
      <c r="I33" s="63"/>
    </row>
    <row r="34" spans="1:9" ht="84" x14ac:dyDescent="0.2">
      <c r="A34" s="89">
        <v>4.0199999999999996</v>
      </c>
      <c r="B34" s="97" t="s">
        <v>128</v>
      </c>
      <c r="C34" s="91" t="s">
        <v>73</v>
      </c>
      <c r="D34" s="92">
        <v>80298</v>
      </c>
      <c r="E34" s="113"/>
      <c r="F34" s="97"/>
      <c r="G34" s="93">
        <f t="shared" si="0"/>
        <v>0</v>
      </c>
      <c r="I34" s="63"/>
    </row>
    <row r="35" spans="1:9" ht="60" x14ac:dyDescent="0.2">
      <c r="A35" s="89">
        <v>4.03</v>
      </c>
      <c r="B35" s="97" t="s">
        <v>169</v>
      </c>
      <c r="C35" s="91" t="s">
        <v>65</v>
      </c>
      <c r="D35" s="92">
        <v>740</v>
      </c>
      <c r="E35" s="113"/>
      <c r="F35" s="97"/>
      <c r="G35" s="93">
        <f t="shared" si="0"/>
        <v>0</v>
      </c>
      <c r="I35" s="63"/>
    </row>
    <row r="36" spans="1:9" x14ac:dyDescent="0.2">
      <c r="A36" s="89"/>
      <c r="B36" s="110" t="s">
        <v>95</v>
      </c>
      <c r="C36" s="91"/>
      <c r="D36" s="92">
        <v>0</v>
      </c>
      <c r="E36" s="95"/>
      <c r="F36" s="110"/>
      <c r="G36" s="93"/>
      <c r="I36" s="63"/>
    </row>
    <row r="37" spans="1:9" ht="144" x14ac:dyDescent="0.2">
      <c r="A37" s="89">
        <v>5.01</v>
      </c>
      <c r="B37" s="112" t="s">
        <v>127</v>
      </c>
      <c r="C37" s="91" t="s">
        <v>63</v>
      </c>
      <c r="D37" s="92">
        <v>640</v>
      </c>
      <c r="E37" s="113"/>
      <c r="F37" s="112"/>
      <c r="G37" s="93">
        <f t="shared" si="0"/>
        <v>0</v>
      </c>
      <c r="I37" s="63"/>
    </row>
    <row r="38" spans="1:9" ht="84" x14ac:dyDescent="0.2">
      <c r="A38" s="89">
        <v>5.0199999999999996</v>
      </c>
      <c r="B38" s="97" t="s">
        <v>128</v>
      </c>
      <c r="C38" s="91" t="s">
        <v>73</v>
      </c>
      <c r="D38" s="92">
        <v>21800</v>
      </c>
      <c r="E38" s="113"/>
      <c r="F38" s="97"/>
      <c r="G38" s="93">
        <f t="shared" si="0"/>
        <v>0</v>
      </c>
      <c r="I38" s="63"/>
    </row>
    <row r="39" spans="1:9" ht="60" x14ac:dyDescent="0.2">
      <c r="A39" s="89">
        <v>5.03</v>
      </c>
      <c r="B39" s="97" t="s">
        <v>169</v>
      </c>
      <c r="C39" s="91" t="s">
        <v>65</v>
      </c>
      <c r="D39" s="92">
        <v>180</v>
      </c>
      <c r="E39" s="113"/>
      <c r="F39" s="97"/>
      <c r="G39" s="93">
        <f t="shared" si="0"/>
        <v>0</v>
      </c>
      <c r="I39" s="63"/>
    </row>
    <row r="40" spans="1:9" x14ac:dyDescent="0.2">
      <c r="A40" s="89"/>
      <c r="B40" s="110" t="s">
        <v>96</v>
      </c>
      <c r="C40" s="91"/>
      <c r="D40" s="92">
        <v>0</v>
      </c>
      <c r="E40" s="95"/>
      <c r="F40" s="110"/>
      <c r="G40" s="93"/>
      <c r="I40" s="63"/>
    </row>
    <row r="41" spans="1:9" ht="144" x14ac:dyDescent="0.2">
      <c r="A41" s="89">
        <v>6.01</v>
      </c>
      <c r="B41" s="112" t="s">
        <v>127</v>
      </c>
      <c r="C41" s="91" t="s">
        <v>63</v>
      </c>
      <c r="D41" s="92">
        <v>25</v>
      </c>
      <c r="E41" s="113"/>
      <c r="F41" s="112"/>
      <c r="G41" s="93">
        <f t="shared" si="0"/>
        <v>0</v>
      </c>
      <c r="I41" s="63"/>
    </row>
    <row r="42" spans="1:9" ht="84" x14ac:dyDescent="0.2">
      <c r="A42" s="89">
        <v>6.02</v>
      </c>
      <c r="B42" s="97" t="s">
        <v>128</v>
      </c>
      <c r="C42" s="91" t="s">
        <v>73</v>
      </c>
      <c r="D42" s="92">
        <v>5200</v>
      </c>
      <c r="E42" s="113"/>
      <c r="F42" s="97"/>
      <c r="G42" s="93">
        <f t="shared" si="0"/>
        <v>0</v>
      </c>
      <c r="I42" s="63"/>
    </row>
    <row r="43" spans="1:9" ht="60" x14ac:dyDescent="0.2">
      <c r="A43" s="89">
        <v>6.03</v>
      </c>
      <c r="B43" s="97" t="s">
        <v>170</v>
      </c>
      <c r="C43" s="91" t="s">
        <v>65</v>
      </c>
      <c r="D43" s="92">
        <v>25</v>
      </c>
      <c r="E43" s="113"/>
      <c r="F43" s="97"/>
      <c r="G43" s="93">
        <f t="shared" si="0"/>
        <v>0</v>
      </c>
      <c r="I43" s="63"/>
    </row>
    <row r="44" spans="1:9" x14ac:dyDescent="0.2">
      <c r="A44" s="89"/>
      <c r="B44" s="110" t="s">
        <v>97</v>
      </c>
      <c r="C44" s="91"/>
      <c r="D44" s="92">
        <v>0</v>
      </c>
      <c r="E44" s="95"/>
      <c r="F44" s="110"/>
      <c r="G44" s="93"/>
      <c r="I44" s="63"/>
    </row>
    <row r="45" spans="1:9" ht="144" x14ac:dyDescent="0.2">
      <c r="A45" s="89">
        <v>7.01</v>
      </c>
      <c r="B45" s="112" t="s">
        <v>127</v>
      </c>
      <c r="C45" s="91" t="s">
        <v>63</v>
      </c>
      <c r="D45" s="92">
        <v>130</v>
      </c>
      <c r="E45" s="113"/>
      <c r="F45" s="112"/>
      <c r="G45" s="93">
        <f t="shared" si="0"/>
        <v>0</v>
      </c>
      <c r="I45" s="63"/>
    </row>
    <row r="46" spans="1:9" ht="84" x14ac:dyDescent="0.2">
      <c r="A46" s="89">
        <v>7.02</v>
      </c>
      <c r="B46" s="97" t="s">
        <v>128</v>
      </c>
      <c r="C46" s="91" t="s">
        <v>73</v>
      </c>
      <c r="D46" s="92">
        <v>1670</v>
      </c>
      <c r="E46" s="113"/>
      <c r="F46" s="97"/>
      <c r="G46" s="93">
        <f t="shared" si="0"/>
        <v>0</v>
      </c>
      <c r="I46" s="63"/>
    </row>
    <row r="47" spans="1:9" ht="60" x14ac:dyDescent="0.2">
      <c r="A47" s="89">
        <v>7.03</v>
      </c>
      <c r="B47" s="97" t="s">
        <v>169</v>
      </c>
      <c r="C47" s="91" t="s">
        <v>65</v>
      </c>
      <c r="D47" s="92">
        <v>22</v>
      </c>
      <c r="E47" s="113"/>
      <c r="F47" s="97"/>
      <c r="G47" s="93">
        <f t="shared" si="0"/>
        <v>0</v>
      </c>
      <c r="I47" s="63"/>
    </row>
    <row r="48" spans="1:9" x14ac:dyDescent="0.2">
      <c r="A48" s="109"/>
      <c r="B48" s="114" t="s">
        <v>81</v>
      </c>
      <c r="C48" s="91"/>
      <c r="D48" s="92">
        <v>0</v>
      </c>
      <c r="E48" s="95"/>
      <c r="F48" s="114"/>
      <c r="G48" s="93"/>
      <c r="I48" s="63"/>
    </row>
    <row r="49" spans="1:9" ht="144" x14ac:dyDescent="0.2">
      <c r="A49" s="89">
        <v>8.01</v>
      </c>
      <c r="B49" s="112" t="s">
        <v>129</v>
      </c>
      <c r="C49" s="91" t="s">
        <v>63</v>
      </c>
      <c r="D49" s="92">
        <v>32.1</v>
      </c>
      <c r="E49" s="93"/>
      <c r="F49" s="112"/>
      <c r="G49" s="93">
        <f t="shared" si="0"/>
        <v>0</v>
      </c>
      <c r="I49" s="63"/>
    </row>
    <row r="50" spans="1:9" ht="84" x14ac:dyDescent="0.2">
      <c r="A50" s="89">
        <v>8.02</v>
      </c>
      <c r="B50" s="97" t="s">
        <v>130</v>
      </c>
      <c r="C50" s="91" t="s">
        <v>73</v>
      </c>
      <c r="D50" s="92">
        <v>2150</v>
      </c>
      <c r="E50" s="93"/>
      <c r="F50" s="97"/>
      <c r="G50" s="93">
        <f t="shared" si="0"/>
        <v>0</v>
      </c>
      <c r="I50" s="63"/>
    </row>
    <row r="51" spans="1:9" ht="60" x14ac:dyDescent="0.2">
      <c r="A51" s="89">
        <v>8.0299999999999994</v>
      </c>
      <c r="B51" s="97" t="s">
        <v>171</v>
      </c>
      <c r="C51" s="91" t="s">
        <v>65</v>
      </c>
      <c r="D51" s="92">
        <v>3</v>
      </c>
      <c r="E51" s="93"/>
      <c r="F51" s="97"/>
      <c r="G51" s="93">
        <f t="shared" si="0"/>
        <v>0</v>
      </c>
      <c r="I51" s="63"/>
    </row>
    <row r="52" spans="1:9" x14ac:dyDescent="0.2">
      <c r="A52" s="102"/>
      <c r="B52" s="120"/>
      <c r="C52" s="104"/>
      <c r="D52" s="105"/>
      <c r="E52" s="121"/>
      <c r="F52" s="122" t="s">
        <v>109</v>
      </c>
      <c r="G52" s="108">
        <f>SUM(G25:G51)</f>
        <v>0</v>
      </c>
      <c r="I52" s="63"/>
    </row>
    <row r="53" spans="1:9" s="62" customFormat="1" ht="15.75" x14ac:dyDescent="0.2">
      <c r="A53" s="87" t="s">
        <v>88</v>
      </c>
      <c r="B53" s="88" t="s">
        <v>89</v>
      </c>
      <c r="C53" s="84"/>
      <c r="D53" s="85">
        <v>0</v>
      </c>
      <c r="E53" s="86"/>
      <c r="F53" s="83"/>
      <c r="G53" s="86"/>
    </row>
    <row r="54" spans="1:9" x14ac:dyDescent="0.2">
      <c r="A54" s="109"/>
      <c r="B54" s="110" t="s">
        <v>84</v>
      </c>
      <c r="C54" s="91"/>
      <c r="D54" s="92">
        <v>0</v>
      </c>
      <c r="E54" s="95"/>
      <c r="F54" s="110"/>
      <c r="G54" s="93"/>
      <c r="I54" s="63"/>
    </row>
    <row r="55" spans="1:9" ht="132" x14ac:dyDescent="0.2">
      <c r="A55" s="89">
        <v>9.01</v>
      </c>
      <c r="B55" s="115" t="s">
        <v>131</v>
      </c>
      <c r="C55" s="91" t="s">
        <v>83</v>
      </c>
      <c r="D55" s="92">
        <v>107</v>
      </c>
      <c r="E55" s="113"/>
      <c r="F55" s="115"/>
      <c r="G55" s="93">
        <f t="shared" si="0"/>
        <v>0</v>
      </c>
      <c r="I55" s="63"/>
    </row>
    <row r="56" spans="1:9" ht="108" x14ac:dyDescent="0.2">
      <c r="A56" s="89">
        <v>9.02</v>
      </c>
      <c r="B56" s="115" t="s">
        <v>177</v>
      </c>
      <c r="C56" s="91" t="s">
        <v>83</v>
      </c>
      <c r="D56" s="92">
        <v>107</v>
      </c>
      <c r="E56" s="93"/>
      <c r="F56" s="115"/>
      <c r="G56" s="93">
        <f t="shared" si="0"/>
        <v>0</v>
      </c>
      <c r="I56" s="63"/>
    </row>
    <row r="57" spans="1:9" ht="60" x14ac:dyDescent="0.2">
      <c r="A57" s="89">
        <v>9.0299999999999994</v>
      </c>
      <c r="B57" s="98" t="s">
        <v>132</v>
      </c>
      <c r="C57" s="91" t="s">
        <v>83</v>
      </c>
      <c r="D57" s="92">
        <v>107</v>
      </c>
      <c r="E57" s="93"/>
      <c r="F57" s="98"/>
      <c r="G57" s="93">
        <f t="shared" si="0"/>
        <v>0</v>
      </c>
      <c r="I57" s="63"/>
    </row>
    <row r="58" spans="1:9" ht="60" x14ac:dyDescent="0.2">
      <c r="A58" s="89">
        <v>9.0399999999999991</v>
      </c>
      <c r="B58" s="98" t="s">
        <v>133</v>
      </c>
      <c r="C58" s="91" t="s">
        <v>83</v>
      </c>
      <c r="D58" s="92">
        <v>107</v>
      </c>
      <c r="E58" s="93"/>
      <c r="F58" s="98"/>
      <c r="G58" s="93">
        <f t="shared" si="0"/>
        <v>0</v>
      </c>
      <c r="I58" s="63"/>
    </row>
    <row r="59" spans="1:9" x14ac:dyDescent="0.2">
      <c r="A59" s="89">
        <v>9.0500000000000007</v>
      </c>
      <c r="B59" s="110" t="s">
        <v>78</v>
      </c>
      <c r="C59" s="91"/>
      <c r="D59" s="92">
        <v>0</v>
      </c>
      <c r="E59" s="95"/>
      <c r="F59" s="110"/>
      <c r="G59" s="93"/>
      <c r="H59" s="58"/>
    </row>
    <row r="60" spans="1:9" ht="60" x14ac:dyDescent="0.2">
      <c r="A60" s="89">
        <v>9.06</v>
      </c>
      <c r="B60" s="94" t="s">
        <v>134</v>
      </c>
      <c r="C60" s="91" t="s">
        <v>73</v>
      </c>
      <c r="D60" s="92">
        <v>13155</v>
      </c>
      <c r="E60" s="113"/>
      <c r="F60" s="94"/>
      <c r="G60" s="93">
        <f t="shared" si="0"/>
        <v>0</v>
      </c>
      <c r="H60" s="58"/>
    </row>
    <row r="61" spans="1:9" ht="72" x14ac:dyDescent="0.2">
      <c r="A61" s="89">
        <v>9.07</v>
      </c>
      <c r="B61" s="94" t="s">
        <v>135</v>
      </c>
      <c r="C61" s="91" t="s">
        <v>73</v>
      </c>
      <c r="D61" s="92">
        <v>900</v>
      </c>
      <c r="E61" s="113"/>
      <c r="F61" s="94"/>
      <c r="G61" s="93">
        <f t="shared" si="0"/>
        <v>0</v>
      </c>
      <c r="H61" s="58"/>
    </row>
    <row r="62" spans="1:9" ht="132" x14ac:dyDescent="0.2">
      <c r="A62" s="89">
        <v>9.08</v>
      </c>
      <c r="B62" s="94" t="s">
        <v>178</v>
      </c>
      <c r="C62" s="91" t="s">
        <v>73</v>
      </c>
      <c r="D62" s="92">
        <f>D61+D60</f>
        <v>14055</v>
      </c>
      <c r="E62" s="113"/>
      <c r="F62" s="94"/>
      <c r="G62" s="93">
        <f t="shared" si="0"/>
        <v>0</v>
      </c>
    </row>
    <row r="63" spans="1:9" x14ac:dyDescent="0.2">
      <c r="A63" s="109"/>
      <c r="B63" s="114" t="s">
        <v>98</v>
      </c>
      <c r="C63" s="91"/>
      <c r="D63" s="92">
        <v>0</v>
      </c>
      <c r="E63" s="95"/>
      <c r="F63" s="114"/>
      <c r="G63" s="93"/>
    </row>
    <row r="64" spans="1:9" ht="144" x14ac:dyDescent="0.2">
      <c r="A64" s="89">
        <v>10.01</v>
      </c>
      <c r="B64" s="112" t="s">
        <v>136</v>
      </c>
      <c r="C64" s="91" t="s">
        <v>63</v>
      </c>
      <c r="D64" s="92">
        <v>2210</v>
      </c>
      <c r="E64" s="113"/>
      <c r="F64" s="112"/>
      <c r="G64" s="93">
        <f t="shared" si="0"/>
        <v>0</v>
      </c>
    </row>
    <row r="65" spans="1:9" ht="84" x14ac:dyDescent="0.2">
      <c r="A65" s="89">
        <v>10.02</v>
      </c>
      <c r="B65" s="97" t="s">
        <v>137</v>
      </c>
      <c r="C65" s="91" t="s">
        <v>73</v>
      </c>
      <c r="D65" s="92">
        <v>21930</v>
      </c>
      <c r="E65" s="113"/>
      <c r="F65" s="97"/>
      <c r="G65" s="93">
        <f t="shared" si="0"/>
        <v>0</v>
      </c>
    </row>
    <row r="66" spans="1:9" s="57" customFormat="1" ht="60" x14ac:dyDescent="0.2">
      <c r="A66" s="89">
        <v>10.029999999999999</v>
      </c>
      <c r="B66" s="97" t="s">
        <v>172</v>
      </c>
      <c r="C66" s="91" t="s">
        <v>65</v>
      </c>
      <c r="D66" s="92">
        <v>395</v>
      </c>
      <c r="E66" s="113"/>
      <c r="F66" s="97"/>
      <c r="G66" s="93">
        <f t="shared" si="0"/>
        <v>0</v>
      </c>
      <c r="I66" s="54"/>
    </row>
    <row r="67" spans="1:9" x14ac:dyDescent="0.2">
      <c r="A67" s="89"/>
      <c r="B67" s="114" t="s">
        <v>99</v>
      </c>
      <c r="C67" s="91"/>
      <c r="D67" s="92">
        <v>0</v>
      </c>
      <c r="E67" s="95"/>
      <c r="F67" s="114"/>
      <c r="G67" s="93"/>
    </row>
    <row r="68" spans="1:9" ht="144" x14ac:dyDescent="0.2">
      <c r="A68" s="89">
        <v>10.050000000000001</v>
      </c>
      <c r="B68" s="112" t="s">
        <v>138</v>
      </c>
      <c r="C68" s="91" t="s">
        <v>63</v>
      </c>
      <c r="D68" s="92">
        <v>135</v>
      </c>
      <c r="E68" s="113"/>
      <c r="F68" s="112"/>
      <c r="G68" s="93">
        <f t="shared" si="0"/>
        <v>0</v>
      </c>
    </row>
    <row r="69" spans="1:9" ht="84" x14ac:dyDescent="0.2">
      <c r="A69" s="89">
        <v>10.06</v>
      </c>
      <c r="B69" s="97" t="s">
        <v>137</v>
      </c>
      <c r="C69" s="91" t="s">
        <v>73</v>
      </c>
      <c r="D69" s="92">
        <v>12560</v>
      </c>
      <c r="E69" s="113"/>
      <c r="F69" s="97"/>
      <c r="G69" s="93">
        <f t="shared" si="0"/>
        <v>0</v>
      </c>
    </row>
    <row r="70" spans="1:9" s="57" customFormat="1" ht="60" x14ac:dyDescent="0.2">
      <c r="A70" s="89">
        <v>10.07</v>
      </c>
      <c r="B70" s="97" t="s">
        <v>172</v>
      </c>
      <c r="C70" s="91" t="s">
        <v>65</v>
      </c>
      <c r="D70" s="92">
        <v>135</v>
      </c>
      <c r="E70" s="113"/>
      <c r="F70" s="97"/>
      <c r="G70" s="93">
        <f t="shared" si="0"/>
        <v>0</v>
      </c>
      <c r="I70" s="54"/>
    </row>
    <row r="71" spans="1:9" s="57" customFormat="1" x14ac:dyDescent="0.2">
      <c r="A71" s="89"/>
      <c r="B71" s="116" t="s">
        <v>79</v>
      </c>
      <c r="C71" s="91"/>
      <c r="D71" s="92">
        <v>0</v>
      </c>
      <c r="E71" s="95"/>
      <c r="F71" s="116"/>
      <c r="G71" s="93"/>
      <c r="I71" s="54"/>
    </row>
    <row r="72" spans="1:9" s="57" customFormat="1" ht="48" x14ac:dyDescent="0.2">
      <c r="A72" s="89">
        <v>11.01</v>
      </c>
      <c r="B72" s="97" t="s">
        <v>139</v>
      </c>
      <c r="C72" s="91" t="s">
        <v>29</v>
      </c>
      <c r="D72" s="92">
        <v>75</v>
      </c>
      <c r="E72" s="113"/>
      <c r="F72" s="97"/>
      <c r="G72" s="93">
        <f t="shared" si="0"/>
        <v>0</v>
      </c>
      <c r="I72" s="54"/>
    </row>
    <row r="73" spans="1:9" s="57" customFormat="1" ht="84" x14ac:dyDescent="0.2">
      <c r="A73" s="89">
        <v>11.02</v>
      </c>
      <c r="B73" s="97" t="s">
        <v>140</v>
      </c>
      <c r="C73" s="91" t="s">
        <v>73</v>
      </c>
      <c r="D73" s="92">
        <v>300</v>
      </c>
      <c r="E73" s="113"/>
      <c r="F73" s="97"/>
      <c r="G73" s="93">
        <f t="shared" si="0"/>
        <v>0</v>
      </c>
      <c r="I73" s="54"/>
    </row>
    <row r="74" spans="1:9" ht="60" x14ac:dyDescent="0.2">
      <c r="A74" s="89">
        <v>11.03</v>
      </c>
      <c r="B74" s="97" t="s">
        <v>173</v>
      </c>
      <c r="C74" s="91" t="s">
        <v>65</v>
      </c>
      <c r="D74" s="92">
        <v>8</v>
      </c>
      <c r="E74" s="113"/>
      <c r="F74" s="97"/>
      <c r="G74" s="93">
        <f t="shared" si="0"/>
        <v>0</v>
      </c>
    </row>
    <row r="75" spans="1:9" x14ac:dyDescent="0.2">
      <c r="A75" s="109"/>
      <c r="B75" s="110" t="s">
        <v>86</v>
      </c>
      <c r="C75" s="91"/>
      <c r="D75" s="117">
        <v>0</v>
      </c>
      <c r="E75" s="95"/>
      <c r="F75" s="110"/>
      <c r="G75" s="93"/>
    </row>
    <row r="76" spans="1:9" ht="144" x14ac:dyDescent="0.2">
      <c r="A76" s="89">
        <v>12.01</v>
      </c>
      <c r="B76" s="112" t="s">
        <v>141</v>
      </c>
      <c r="C76" s="91" t="s">
        <v>63</v>
      </c>
      <c r="D76" s="92">
        <v>78</v>
      </c>
      <c r="E76" s="113"/>
      <c r="F76" s="112"/>
      <c r="G76" s="93">
        <f t="shared" si="0"/>
        <v>0</v>
      </c>
    </row>
    <row r="77" spans="1:9" ht="84" x14ac:dyDescent="0.2">
      <c r="A77" s="89">
        <v>12.02</v>
      </c>
      <c r="B77" s="97" t="s">
        <v>142</v>
      </c>
      <c r="C77" s="91" t="s">
        <v>73</v>
      </c>
      <c r="D77" s="92">
        <v>1020</v>
      </c>
      <c r="E77" s="113"/>
      <c r="F77" s="97"/>
      <c r="G77" s="93">
        <f t="shared" ref="G77:G116" si="1">+ROUND(D77*E77,2)</f>
        <v>0</v>
      </c>
    </row>
    <row r="78" spans="1:9" ht="60" x14ac:dyDescent="0.2">
      <c r="A78" s="89">
        <v>12.03</v>
      </c>
      <c r="B78" s="97" t="s">
        <v>174</v>
      </c>
      <c r="C78" s="91" t="s">
        <v>65</v>
      </c>
      <c r="D78" s="92">
        <v>78</v>
      </c>
      <c r="E78" s="113"/>
      <c r="F78" s="97"/>
      <c r="G78" s="93">
        <f t="shared" si="1"/>
        <v>0</v>
      </c>
    </row>
    <row r="79" spans="1:9" x14ac:dyDescent="0.2">
      <c r="A79" s="109"/>
      <c r="B79" s="110" t="s">
        <v>100</v>
      </c>
      <c r="C79" s="91"/>
      <c r="D79" s="117">
        <v>0</v>
      </c>
      <c r="E79" s="95"/>
      <c r="F79" s="110"/>
      <c r="G79" s="93"/>
    </row>
    <row r="80" spans="1:9" ht="144" x14ac:dyDescent="0.2">
      <c r="A80" s="89">
        <v>12.04</v>
      </c>
      <c r="B80" s="112" t="s">
        <v>141</v>
      </c>
      <c r="C80" s="91" t="s">
        <v>63</v>
      </c>
      <c r="D80" s="92">
        <v>2100</v>
      </c>
      <c r="E80" s="113"/>
      <c r="F80" s="112"/>
      <c r="G80" s="93">
        <f t="shared" si="1"/>
        <v>0</v>
      </c>
    </row>
    <row r="81" spans="1:9" ht="84" x14ac:dyDescent="0.2">
      <c r="A81" s="89">
        <v>12.05</v>
      </c>
      <c r="B81" s="97" t="s">
        <v>142</v>
      </c>
      <c r="C81" s="91" t="s">
        <v>73</v>
      </c>
      <c r="D81" s="92">
        <v>22500</v>
      </c>
      <c r="E81" s="113"/>
      <c r="F81" s="97"/>
      <c r="G81" s="93">
        <f t="shared" si="1"/>
        <v>0</v>
      </c>
    </row>
    <row r="82" spans="1:9" ht="60" x14ac:dyDescent="0.2">
      <c r="A82" s="89">
        <v>12.06</v>
      </c>
      <c r="B82" s="97" t="s">
        <v>174</v>
      </c>
      <c r="C82" s="91" t="s">
        <v>65</v>
      </c>
      <c r="D82" s="92">
        <v>205</v>
      </c>
      <c r="E82" s="113"/>
      <c r="F82" s="97"/>
      <c r="G82" s="93">
        <f t="shared" si="1"/>
        <v>0</v>
      </c>
    </row>
    <row r="83" spans="1:9" x14ac:dyDescent="0.2">
      <c r="A83" s="109"/>
      <c r="B83" s="110" t="s">
        <v>80</v>
      </c>
      <c r="C83" s="91"/>
      <c r="D83" s="92">
        <v>0</v>
      </c>
      <c r="E83" s="95"/>
      <c r="F83" s="110"/>
      <c r="G83" s="93"/>
    </row>
    <row r="84" spans="1:9" ht="96" x14ac:dyDescent="0.2">
      <c r="A84" s="89">
        <v>13.01</v>
      </c>
      <c r="B84" s="97" t="s">
        <v>143</v>
      </c>
      <c r="C84" s="91" t="s">
        <v>63</v>
      </c>
      <c r="D84" s="92">
        <v>64</v>
      </c>
      <c r="E84" s="113"/>
      <c r="F84" s="97"/>
      <c r="G84" s="93">
        <f t="shared" si="1"/>
        <v>0</v>
      </c>
    </row>
    <row r="85" spans="1:9" ht="84" x14ac:dyDescent="0.2">
      <c r="A85" s="89">
        <v>13.02</v>
      </c>
      <c r="B85" s="97" t="s">
        <v>144</v>
      </c>
      <c r="C85" s="91" t="s">
        <v>73</v>
      </c>
      <c r="D85" s="92">
        <v>11450</v>
      </c>
      <c r="E85" s="113"/>
      <c r="F85" s="97"/>
      <c r="G85" s="93">
        <f t="shared" si="1"/>
        <v>0</v>
      </c>
    </row>
    <row r="86" spans="1:9" s="57" customFormat="1" ht="60" x14ac:dyDescent="0.2">
      <c r="A86" s="89">
        <v>13.03</v>
      </c>
      <c r="B86" s="97" t="s">
        <v>175</v>
      </c>
      <c r="C86" s="91" t="s">
        <v>65</v>
      </c>
      <c r="D86" s="92">
        <v>92</v>
      </c>
      <c r="E86" s="118"/>
      <c r="F86" s="97"/>
      <c r="G86" s="93">
        <f t="shared" si="1"/>
        <v>0</v>
      </c>
      <c r="I86" s="54"/>
    </row>
    <row r="87" spans="1:9" x14ac:dyDescent="0.2">
      <c r="A87" s="102"/>
      <c r="B87" s="120"/>
      <c r="C87" s="104"/>
      <c r="D87" s="105"/>
      <c r="E87" s="121"/>
      <c r="F87" s="122" t="s">
        <v>109</v>
      </c>
      <c r="G87" s="108">
        <f>SUM(G54:G86)</f>
        <v>0</v>
      </c>
      <c r="I87" s="63"/>
    </row>
    <row r="88" spans="1:9" s="62" customFormat="1" ht="15.75" x14ac:dyDescent="0.2">
      <c r="A88" s="87" t="s">
        <v>90</v>
      </c>
      <c r="B88" s="88" t="s">
        <v>87</v>
      </c>
      <c r="C88" s="84"/>
      <c r="D88" s="85"/>
      <c r="E88" s="86"/>
      <c r="F88" s="83"/>
      <c r="G88" s="86">
        <f t="shared" si="1"/>
        <v>0</v>
      </c>
    </row>
    <row r="89" spans="1:9" s="57" customFormat="1" ht="72" x14ac:dyDescent="0.2">
      <c r="A89" s="89">
        <v>14.01</v>
      </c>
      <c r="B89" s="90" t="s">
        <v>145</v>
      </c>
      <c r="C89" s="94" t="s">
        <v>65</v>
      </c>
      <c r="D89" s="92">
        <v>19200</v>
      </c>
      <c r="E89" s="113"/>
      <c r="F89" s="90"/>
      <c r="G89" s="93">
        <f t="shared" si="1"/>
        <v>0</v>
      </c>
    </row>
    <row r="90" spans="1:9" s="57" customFormat="1" ht="60" x14ac:dyDescent="0.2">
      <c r="A90" s="89">
        <v>14.02</v>
      </c>
      <c r="B90" s="97" t="s">
        <v>146</v>
      </c>
      <c r="C90" s="94" t="s">
        <v>65</v>
      </c>
      <c r="D90" s="92">
        <v>2100</v>
      </c>
      <c r="E90" s="113"/>
      <c r="F90" s="97"/>
      <c r="G90" s="93">
        <f t="shared" si="1"/>
        <v>0</v>
      </c>
    </row>
    <row r="91" spans="1:9" s="57" customFormat="1" ht="60" x14ac:dyDescent="0.2">
      <c r="A91" s="89">
        <v>14.03</v>
      </c>
      <c r="B91" s="90" t="s">
        <v>147</v>
      </c>
      <c r="C91" s="94" t="s">
        <v>65</v>
      </c>
      <c r="D91" s="92">
        <f>D90+D89</f>
        <v>21300</v>
      </c>
      <c r="E91" s="113"/>
      <c r="F91" s="90"/>
      <c r="G91" s="93">
        <f t="shared" si="1"/>
        <v>0</v>
      </c>
    </row>
    <row r="92" spans="1:9" s="57" customFormat="1" ht="144" x14ac:dyDescent="0.2">
      <c r="A92" s="89">
        <v>14.04</v>
      </c>
      <c r="B92" s="94" t="s">
        <v>148</v>
      </c>
      <c r="C92" s="94" t="s">
        <v>65</v>
      </c>
      <c r="D92" s="92">
        <v>200</v>
      </c>
      <c r="E92" s="113"/>
      <c r="F92" s="94"/>
      <c r="G92" s="93">
        <f t="shared" si="1"/>
        <v>0</v>
      </c>
    </row>
    <row r="93" spans="1:9" s="57" customFormat="1" ht="132" x14ac:dyDescent="0.2">
      <c r="A93" s="89">
        <v>14.05</v>
      </c>
      <c r="B93" s="90" t="s">
        <v>149</v>
      </c>
      <c r="C93" s="119" t="s">
        <v>65</v>
      </c>
      <c r="D93" s="92">
        <v>2324</v>
      </c>
      <c r="E93" s="113"/>
      <c r="F93" s="90"/>
      <c r="G93" s="93">
        <f t="shared" si="1"/>
        <v>0</v>
      </c>
    </row>
    <row r="94" spans="1:9" s="57" customFormat="1" ht="96" x14ac:dyDescent="0.2">
      <c r="A94" s="89">
        <v>14.06</v>
      </c>
      <c r="B94" s="90" t="s">
        <v>150</v>
      </c>
      <c r="C94" s="119" t="s">
        <v>65</v>
      </c>
      <c r="D94" s="92">
        <v>2200</v>
      </c>
      <c r="E94" s="113"/>
      <c r="F94" s="90"/>
      <c r="G94" s="93">
        <f t="shared" si="1"/>
        <v>0</v>
      </c>
    </row>
    <row r="95" spans="1:9" s="57" customFormat="1" ht="120" x14ac:dyDescent="0.2">
      <c r="A95" s="89">
        <v>14.07</v>
      </c>
      <c r="B95" s="90" t="s">
        <v>151</v>
      </c>
      <c r="C95" s="91" t="s">
        <v>65</v>
      </c>
      <c r="D95" s="92">
        <v>3390</v>
      </c>
      <c r="E95" s="113"/>
      <c r="F95" s="90"/>
      <c r="G95" s="93">
        <f t="shared" si="1"/>
        <v>0</v>
      </c>
    </row>
    <row r="96" spans="1:9" s="57" customFormat="1" ht="96" x14ac:dyDescent="0.2">
      <c r="A96" s="89">
        <v>14.08</v>
      </c>
      <c r="B96" s="94" t="s">
        <v>152</v>
      </c>
      <c r="C96" s="91" t="s">
        <v>65</v>
      </c>
      <c r="D96" s="92">
        <v>2260</v>
      </c>
      <c r="E96" s="113"/>
      <c r="F96" s="94"/>
      <c r="G96" s="93">
        <f t="shared" si="1"/>
        <v>0</v>
      </c>
    </row>
    <row r="97" spans="1:9" s="57" customFormat="1" ht="108" x14ac:dyDescent="0.2">
      <c r="A97" s="89">
        <v>14.09</v>
      </c>
      <c r="B97" s="94" t="s">
        <v>153</v>
      </c>
      <c r="C97" s="91" t="s">
        <v>65</v>
      </c>
      <c r="D97" s="92">
        <v>2260</v>
      </c>
      <c r="E97" s="113"/>
      <c r="F97" s="94"/>
      <c r="G97" s="93">
        <f t="shared" si="1"/>
        <v>0</v>
      </c>
    </row>
    <row r="98" spans="1:9" ht="60" x14ac:dyDescent="0.2">
      <c r="A98" s="89">
        <v>14.1</v>
      </c>
      <c r="B98" s="90" t="s">
        <v>154</v>
      </c>
      <c r="C98" s="91" t="s">
        <v>63</v>
      </c>
      <c r="D98" s="92">
        <v>11230</v>
      </c>
      <c r="E98" s="113"/>
      <c r="F98" s="90"/>
      <c r="G98" s="93">
        <f t="shared" si="1"/>
        <v>0</v>
      </c>
    </row>
    <row r="99" spans="1:9" ht="60" x14ac:dyDescent="0.2">
      <c r="A99" s="89">
        <v>14.11</v>
      </c>
      <c r="B99" s="90" t="s">
        <v>155</v>
      </c>
      <c r="C99" s="91" t="s">
        <v>63</v>
      </c>
      <c r="D99" s="92">
        <v>11230</v>
      </c>
      <c r="E99" s="113"/>
      <c r="F99" s="90"/>
      <c r="G99" s="93">
        <f t="shared" si="1"/>
        <v>0</v>
      </c>
    </row>
    <row r="100" spans="1:9" ht="156" x14ac:dyDescent="0.2">
      <c r="A100" s="89">
        <v>14.12</v>
      </c>
      <c r="B100" s="94" t="s">
        <v>156</v>
      </c>
      <c r="C100" s="91" t="s">
        <v>65</v>
      </c>
      <c r="D100" s="92">
        <v>1250</v>
      </c>
      <c r="E100" s="113"/>
      <c r="F100" s="94"/>
      <c r="G100" s="93">
        <f t="shared" si="1"/>
        <v>0</v>
      </c>
    </row>
    <row r="101" spans="1:9" x14ac:dyDescent="0.2">
      <c r="A101" s="102"/>
      <c r="B101" s="120"/>
      <c r="C101" s="104"/>
      <c r="D101" s="105"/>
      <c r="E101" s="121"/>
      <c r="F101" s="122" t="s">
        <v>109</v>
      </c>
      <c r="G101" s="108">
        <f>SUM(G89:G100)</f>
        <v>0</v>
      </c>
      <c r="I101" s="63"/>
    </row>
    <row r="102" spans="1:9" s="62" customFormat="1" ht="15.75" x14ac:dyDescent="0.2">
      <c r="A102" s="87" t="s">
        <v>101</v>
      </c>
      <c r="B102" s="88" t="s">
        <v>102</v>
      </c>
      <c r="C102" s="84"/>
      <c r="D102" s="85"/>
      <c r="E102" s="86"/>
      <c r="F102" s="83"/>
      <c r="G102" s="86">
        <f t="shared" si="1"/>
        <v>0</v>
      </c>
    </row>
    <row r="103" spans="1:9" s="57" customFormat="1" ht="72" x14ac:dyDescent="0.2">
      <c r="A103" s="89">
        <v>15.01</v>
      </c>
      <c r="B103" s="94" t="s">
        <v>157</v>
      </c>
      <c r="C103" s="91" t="s">
        <v>63</v>
      </c>
      <c r="D103" s="92">
        <v>7812</v>
      </c>
      <c r="E103" s="113"/>
      <c r="F103" s="94"/>
      <c r="G103" s="93">
        <f t="shared" si="1"/>
        <v>0</v>
      </c>
    </row>
    <row r="104" spans="1:9" s="57" customFormat="1" ht="84" x14ac:dyDescent="0.2">
      <c r="A104" s="89">
        <v>15.02</v>
      </c>
      <c r="B104" s="94" t="s">
        <v>158</v>
      </c>
      <c r="C104" s="91" t="s">
        <v>63</v>
      </c>
      <c r="D104" s="92">
        <v>7812</v>
      </c>
      <c r="E104" s="113"/>
      <c r="F104" s="94"/>
      <c r="G104" s="93">
        <f t="shared" si="1"/>
        <v>0</v>
      </c>
    </row>
    <row r="105" spans="1:9" s="57" customFormat="1" ht="216" x14ac:dyDescent="0.2">
      <c r="A105" s="89">
        <v>15.03</v>
      </c>
      <c r="B105" s="94" t="s">
        <v>159</v>
      </c>
      <c r="C105" s="91" t="s">
        <v>63</v>
      </c>
      <c r="D105" s="92">
        <v>7812</v>
      </c>
      <c r="E105" s="113"/>
      <c r="F105" s="94"/>
      <c r="G105" s="93">
        <f t="shared" si="1"/>
        <v>0</v>
      </c>
    </row>
    <row r="106" spans="1:9" s="57" customFormat="1" ht="108" x14ac:dyDescent="0.2">
      <c r="A106" s="89">
        <v>15.04</v>
      </c>
      <c r="B106" s="94" t="s">
        <v>160</v>
      </c>
      <c r="C106" s="91" t="s">
        <v>63</v>
      </c>
      <c r="D106" s="92">
        <v>2734.2</v>
      </c>
      <c r="E106" s="113"/>
      <c r="F106" s="94"/>
      <c r="G106" s="93">
        <f t="shared" si="1"/>
        <v>0</v>
      </c>
    </row>
    <row r="107" spans="1:9" s="57" customFormat="1" ht="234.75" customHeight="1" x14ac:dyDescent="0.2">
      <c r="A107" s="123">
        <v>15.05</v>
      </c>
      <c r="B107" s="154" t="s">
        <v>161</v>
      </c>
      <c r="C107" s="124" t="s">
        <v>63</v>
      </c>
      <c r="D107" s="125">
        <v>7812</v>
      </c>
      <c r="E107" s="126"/>
      <c r="F107" s="127"/>
      <c r="G107" s="128">
        <f t="shared" si="1"/>
        <v>0</v>
      </c>
    </row>
    <row r="108" spans="1:9" s="57" customFormat="1" x14ac:dyDescent="0.2">
      <c r="A108" s="102"/>
      <c r="B108" s="155"/>
      <c r="C108" s="104"/>
      <c r="D108" s="105"/>
      <c r="E108" s="129"/>
      <c r="F108" s="130"/>
      <c r="G108" s="121"/>
    </row>
    <row r="109" spans="1:9" s="57" customFormat="1" ht="222" customHeight="1" x14ac:dyDescent="0.2">
      <c r="A109" s="123">
        <v>15.06</v>
      </c>
      <c r="B109" s="154" t="s">
        <v>162</v>
      </c>
      <c r="C109" s="124" t="s">
        <v>63</v>
      </c>
      <c r="D109" s="125">
        <v>2500</v>
      </c>
      <c r="E109" s="126"/>
      <c r="F109" s="127"/>
      <c r="G109" s="128">
        <f t="shared" si="1"/>
        <v>0</v>
      </c>
    </row>
    <row r="110" spans="1:9" s="57" customFormat="1" x14ac:dyDescent="0.2">
      <c r="A110" s="102"/>
      <c r="B110" s="155"/>
      <c r="C110" s="104"/>
      <c r="D110" s="105"/>
      <c r="E110" s="129"/>
      <c r="F110" s="130"/>
      <c r="G110" s="121"/>
    </row>
    <row r="111" spans="1:9" s="57" customFormat="1" ht="221.25" customHeight="1" x14ac:dyDescent="0.2">
      <c r="A111" s="123">
        <v>15.07</v>
      </c>
      <c r="B111" s="154" t="s">
        <v>163</v>
      </c>
      <c r="C111" s="124" t="s">
        <v>63</v>
      </c>
      <c r="D111" s="125">
        <v>2600</v>
      </c>
      <c r="E111" s="126"/>
      <c r="F111" s="127"/>
      <c r="G111" s="128">
        <f t="shared" si="1"/>
        <v>0</v>
      </c>
    </row>
    <row r="112" spans="1:9" s="57" customFormat="1" x14ac:dyDescent="0.2">
      <c r="A112" s="102"/>
      <c r="B112" s="155"/>
      <c r="C112" s="104"/>
      <c r="D112" s="105"/>
      <c r="E112" s="129"/>
      <c r="F112" s="130"/>
      <c r="G112" s="121"/>
    </row>
    <row r="113" spans="1:9" s="57" customFormat="1" ht="72" x14ac:dyDescent="0.2">
      <c r="A113" s="89">
        <v>15.08</v>
      </c>
      <c r="B113" s="94" t="s">
        <v>164</v>
      </c>
      <c r="C113" s="91" t="s">
        <v>63</v>
      </c>
      <c r="D113" s="92">
        <v>2</v>
      </c>
      <c r="E113" s="113"/>
      <c r="F113" s="94"/>
      <c r="G113" s="93">
        <f t="shared" si="1"/>
        <v>0</v>
      </c>
    </row>
    <row r="114" spans="1:9" s="57" customFormat="1" ht="84" x14ac:dyDescent="0.2">
      <c r="A114" s="89">
        <v>15.09</v>
      </c>
      <c r="B114" s="94" t="s">
        <v>165</v>
      </c>
      <c r="C114" s="91" t="s">
        <v>29</v>
      </c>
      <c r="D114" s="92">
        <v>2000</v>
      </c>
      <c r="E114" s="113"/>
      <c r="F114" s="94"/>
      <c r="G114" s="93">
        <f t="shared" si="1"/>
        <v>0</v>
      </c>
    </row>
    <row r="115" spans="1:9" s="57" customFormat="1" ht="84" x14ac:dyDescent="0.2">
      <c r="A115" s="89">
        <v>15.1</v>
      </c>
      <c r="B115" s="94" t="s">
        <v>166</v>
      </c>
      <c r="C115" s="91" t="s">
        <v>29</v>
      </c>
      <c r="D115" s="92">
        <v>1000</v>
      </c>
      <c r="E115" s="113"/>
      <c r="F115" s="94"/>
      <c r="G115" s="93">
        <f t="shared" si="1"/>
        <v>0</v>
      </c>
    </row>
    <row r="116" spans="1:9" s="57" customFormat="1" ht="24" x14ac:dyDescent="0.2">
      <c r="A116" s="89">
        <v>15.11</v>
      </c>
      <c r="B116" s="94" t="s">
        <v>167</v>
      </c>
      <c r="C116" s="91" t="s">
        <v>63</v>
      </c>
      <c r="D116" s="92">
        <v>9765</v>
      </c>
      <c r="E116" s="113"/>
      <c r="F116" s="94"/>
      <c r="G116" s="93">
        <f t="shared" si="1"/>
        <v>0</v>
      </c>
    </row>
    <row r="117" spans="1:9" x14ac:dyDescent="0.2">
      <c r="A117" s="102"/>
      <c r="B117" s="120"/>
      <c r="C117" s="104"/>
      <c r="D117" s="105"/>
      <c r="E117" s="121"/>
      <c r="F117" s="122" t="s">
        <v>109</v>
      </c>
      <c r="G117" s="108">
        <f>SUM(G103:G116)</f>
        <v>0</v>
      </c>
      <c r="I117" s="63"/>
    </row>
    <row r="118" spans="1:9" ht="15.75" x14ac:dyDescent="0.2">
      <c r="A118" s="140">
        <v>16</v>
      </c>
      <c r="B118" s="141" t="s">
        <v>246</v>
      </c>
      <c r="C118" s="142"/>
      <c r="D118" s="143"/>
      <c r="E118" s="144"/>
      <c r="F118" s="145"/>
      <c r="G118" s="144"/>
      <c r="I118" s="63"/>
    </row>
    <row r="119" spans="1:9" ht="24" x14ac:dyDescent="0.2">
      <c r="A119" s="146">
        <v>16.010000000000002</v>
      </c>
      <c r="B119" s="147" t="s">
        <v>247</v>
      </c>
      <c r="C119" s="148" t="s">
        <v>63</v>
      </c>
      <c r="D119" s="149">
        <v>2250</v>
      </c>
      <c r="E119" s="113"/>
      <c r="F119" s="147"/>
      <c r="G119" s="93">
        <f t="shared" ref="G119:G140" si="2">+ROUND(D119*E119,2)</f>
        <v>0</v>
      </c>
      <c r="I119" s="63"/>
    </row>
    <row r="120" spans="1:9" ht="36" x14ac:dyDescent="0.2">
      <c r="A120" s="146">
        <v>16.02</v>
      </c>
      <c r="B120" s="147" t="s">
        <v>248</v>
      </c>
      <c r="C120" s="148" t="s">
        <v>186</v>
      </c>
      <c r="D120" s="149">
        <v>12340</v>
      </c>
      <c r="E120" s="113"/>
      <c r="F120" s="147"/>
      <c r="G120" s="93">
        <f t="shared" si="2"/>
        <v>0</v>
      </c>
      <c r="I120" s="63"/>
    </row>
    <row r="121" spans="1:9" ht="36" x14ac:dyDescent="0.2">
      <c r="A121" s="146">
        <v>16.03</v>
      </c>
      <c r="B121" s="147" t="s">
        <v>249</v>
      </c>
      <c r="C121" s="148" t="s">
        <v>186</v>
      </c>
      <c r="D121" s="149">
        <v>1210</v>
      </c>
      <c r="E121" s="113"/>
      <c r="F121" s="147"/>
      <c r="G121" s="93">
        <f t="shared" si="2"/>
        <v>0</v>
      </c>
      <c r="I121" s="63"/>
    </row>
    <row r="122" spans="1:9" ht="48" x14ac:dyDescent="0.2">
      <c r="A122" s="146">
        <v>16.04</v>
      </c>
      <c r="B122" s="147" t="s">
        <v>250</v>
      </c>
      <c r="C122" s="150" t="s">
        <v>29</v>
      </c>
      <c r="D122" s="149">
        <v>600</v>
      </c>
      <c r="E122" s="93"/>
      <c r="F122" s="147"/>
      <c r="G122" s="93">
        <f t="shared" si="2"/>
        <v>0</v>
      </c>
      <c r="I122" s="63"/>
    </row>
    <row r="123" spans="1:9" ht="48" x14ac:dyDescent="0.2">
      <c r="A123" s="146">
        <v>16.05</v>
      </c>
      <c r="B123" s="147" t="s">
        <v>251</v>
      </c>
      <c r="C123" s="148" t="s">
        <v>65</v>
      </c>
      <c r="D123" s="149">
        <v>105</v>
      </c>
      <c r="E123" s="96"/>
      <c r="F123" s="147"/>
      <c r="G123" s="93">
        <f t="shared" si="2"/>
        <v>0</v>
      </c>
      <c r="I123" s="63"/>
    </row>
    <row r="124" spans="1:9" ht="60" x14ac:dyDescent="0.2">
      <c r="A124" s="146">
        <v>16.059999999999999</v>
      </c>
      <c r="B124" s="147" t="s">
        <v>190</v>
      </c>
      <c r="C124" s="148" t="s">
        <v>65</v>
      </c>
      <c r="D124" s="149">
        <f>D121+D120+D123</f>
        <v>13655</v>
      </c>
      <c r="E124" s="113"/>
      <c r="F124" s="147"/>
      <c r="G124" s="93">
        <f t="shared" si="2"/>
        <v>0</v>
      </c>
      <c r="I124" s="63"/>
    </row>
    <row r="125" spans="1:9" ht="48" x14ac:dyDescent="0.2">
      <c r="A125" s="146">
        <v>16.07</v>
      </c>
      <c r="B125" s="147" t="s">
        <v>252</v>
      </c>
      <c r="C125" s="148" t="s">
        <v>186</v>
      </c>
      <c r="D125" s="149">
        <v>4760</v>
      </c>
      <c r="E125" s="113"/>
      <c r="F125" s="147"/>
      <c r="G125" s="93">
        <f t="shared" si="2"/>
        <v>0</v>
      </c>
      <c r="I125" s="63"/>
    </row>
    <row r="126" spans="1:9" ht="36" x14ac:dyDescent="0.2">
      <c r="A126" s="146">
        <v>16.079999999999998</v>
      </c>
      <c r="B126" s="147" t="s">
        <v>253</v>
      </c>
      <c r="C126" s="148" t="s">
        <v>186</v>
      </c>
      <c r="D126" s="149">
        <v>4760</v>
      </c>
      <c r="E126" s="113"/>
      <c r="F126" s="147"/>
      <c r="G126" s="93">
        <f t="shared" si="2"/>
        <v>0</v>
      </c>
      <c r="I126" s="63"/>
    </row>
    <row r="127" spans="1:9" ht="36" x14ac:dyDescent="0.2">
      <c r="A127" s="146">
        <v>16.09</v>
      </c>
      <c r="B127" s="147" t="s">
        <v>254</v>
      </c>
      <c r="C127" s="148" t="s">
        <v>186</v>
      </c>
      <c r="D127" s="149">
        <v>4760</v>
      </c>
      <c r="E127" s="113"/>
      <c r="F127" s="147"/>
      <c r="G127" s="93">
        <f t="shared" si="2"/>
        <v>0</v>
      </c>
      <c r="I127" s="63"/>
    </row>
    <row r="128" spans="1:9" ht="36" x14ac:dyDescent="0.2">
      <c r="A128" s="146">
        <v>16.100000000000001</v>
      </c>
      <c r="B128" s="147" t="s">
        <v>255</v>
      </c>
      <c r="C128" s="148" t="s">
        <v>195</v>
      </c>
      <c r="D128" s="149">
        <v>600</v>
      </c>
      <c r="E128" s="113"/>
      <c r="F128" s="147"/>
      <c r="G128" s="93">
        <f t="shared" si="2"/>
        <v>0</v>
      </c>
      <c r="I128" s="63"/>
    </row>
    <row r="129" spans="1:9" ht="48" x14ac:dyDescent="0.2">
      <c r="A129" s="146">
        <v>16.11</v>
      </c>
      <c r="B129" s="168" t="s">
        <v>264</v>
      </c>
      <c r="C129" s="148" t="s">
        <v>65</v>
      </c>
      <c r="D129" s="149">
        <v>680</v>
      </c>
      <c r="E129" s="113"/>
      <c r="F129" s="147"/>
      <c r="G129" s="93">
        <f t="shared" si="2"/>
        <v>0</v>
      </c>
      <c r="I129" s="63"/>
    </row>
    <row r="130" spans="1:9" ht="72" x14ac:dyDescent="0.2">
      <c r="A130" s="146">
        <v>16.12</v>
      </c>
      <c r="B130" s="168" t="s">
        <v>267</v>
      </c>
      <c r="C130" s="148" t="s">
        <v>29</v>
      </c>
      <c r="D130" s="149">
        <v>35</v>
      </c>
      <c r="E130" s="113"/>
      <c r="F130" s="147"/>
      <c r="G130" s="93">
        <f t="shared" si="2"/>
        <v>0</v>
      </c>
      <c r="I130" s="63"/>
    </row>
    <row r="131" spans="1:9" ht="96" x14ac:dyDescent="0.2">
      <c r="A131" s="146">
        <v>16.13</v>
      </c>
      <c r="B131" s="147" t="s">
        <v>268</v>
      </c>
      <c r="C131" s="148" t="s">
        <v>29</v>
      </c>
      <c r="D131" s="149">
        <v>35</v>
      </c>
      <c r="E131" s="113"/>
      <c r="F131" s="147"/>
      <c r="G131" s="93">
        <f t="shared" si="2"/>
        <v>0</v>
      </c>
      <c r="I131" s="63"/>
    </row>
    <row r="132" spans="1:9" ht="72" x14ac:dyDescent="0.2">
      <c r="A132" s="146">
        <v>16.14</v>
      </c>
      <c r="B132" s="90" t="s">
        <v>265</v>
      </c>
      <c r="C132" s="148" t="s">
        <v>29</v>
      </c>
      <c r="D132" s="149">
        <v>400</v>
      </c>
      <c r="E132" s="113"/>
      <c r="F132" s="147"/>
      <c r="G132" s="93">
        <f t="shared" si="2"/>
        <v>0</v>
      </c>
      <c r="I132" s="63"/>
    </row>
    <row r="133" spans="1:9" ht="96" x14ac:dyDescent="0.2">
      <c r="A133" s="146">
        <v>16.149999999999999</v>
      </c>
      <c r="B133" s="90" t="s">
        <v>266</v>
      </c>
      <c r="C133" s="148" t="s">
        <v>29</v>
      </c>
      <c r="D133" s="149">
        <v>400</v>
      </c>
      <c r="E133" s="113"/>
      <c r="F133" s="147"/>
      <c r="G133" s="93">
        <f t="shared" si="2"/>
        <v>0</v>
      </c>
      <c r="I133" s="63"/>
    </row>
    <row r="134" spans="1:9" ht="48" x14ac:dyDescent="0.2">
      <c r="A134" s="146">
        <v>16.16</v>
      </c>
      <c r="B134" s="147" t="s">
        <v>256</v>
      </c>
      <c r="C134" s="148" t="s">
        <v>195</v>
      </c>
      <c r="D134" s="149">
        <v>400</v>
      </c>
      <c r="E134" s="113"/>
      <c r="F134" s="147"/>
      <c r="G134" s="93">
        <f t="shared" si="2"/>
        <v>0</v>
      </c>
      <c r="I134" s="63"/>
    </row>
    <row r="135" spans="1:9" ht="60" x14ac:dyDescent="0.2">
      <c r="A135" s="146">
        <v>16.170000000000002</v>
      </c>
      <c r="B135" s="147" t="s">
        <v>257</v>
      </c>
      <c r="C135" s="148" t="s">
        <v>186</v>
      </c>
      <c r="D135" s="149">
        <v>80</v>
      </c>
      <c r="E135" s="113"/>
      <c r="F135" s="147"/>
      <c r="G135" s="93">
        <f t="shared" si="2"/>
        <v>0</v>
      </c>
      <c r="I135" s="63"/>
    </row>
    <row r="136" spans="1:9" ht="48" x14ac:dyDescent="0.2">
      <c r="A136" s="146">
        <v>16.18</v>
      </c>
      <c r="B136" s="147" t="s">
        <v>258</v>
      </c>
      <c r="C136" s="148" t="s">
        <v>202</v>
      </c>
      <c r="D136" s="149">
        <v>6500</v>
      </c>
      <c r="E136" s="113"/>
      <c r="F136" s="147"/>
      <c r="G136" s="93">
        <f t="shared" si="2"/>
        <v>0</v>
      </c>
      <c r="I136" s="63"/>
    </row>
    <row r="137" spans="1:9" ht="24" x14ac:dyDescent="0.2">
      <c r="A137" s="146">
        <v>16.190000000000001</v>
      </c>
      <c r="B137" s="147" t="s">
        <v>259</v>
      </c>
      <c r="C137" s="148" t="s">
        <v>202</v>
      </c>
      <c r="D137" s="149">
        <v>2100</v>
      </c>
      <c r="E137" s="113"/>
      <c r="F137" s="147"/>
      <c r="G137" s="93">
        <f t="shared" si="2"/>
        <v>0</v>
      </c>
      <c r="I137" s="63"/>
    </row>
    <row r="138" spans="1:9" ht="96" x14ac:dyDescent="0.2">
      <c r="A138" s="146">
        <v>16.2</v>
      </c>
      <c r="B138" s="147" t="s">
        <v>260</v>
      </c>
      <c r="C138" s="148" t="s">
        <v>65</v>
      </c>
      <c r="D138" s="149">
        <v>280</v>
      </c>
      <c r="E138" s="113"/>
      <c r="F138" s="147"/>
      <c r="G138" s="93">
        <f t="shared" si="2"/>
        <v>0</v>
      </c>
      <c r="I138" s="63"/>
    </row>
    <row r="139" spans="1:9" ht="48" x14ac:dyDescent="0.2">
      <c r="A139" s="146">
        <v>16.21</v>
      </c>
      <c r="B139" s="147" t="s">
        <v>261</v>
      </c>
      <c r="C139" s="148" t="s">
        <v>63</v>
      </c>
      <c r="D139" s="149">
        <v>1400</v>
      </c>
      <c r="E139" s="113"/>
      <c r="F139" s="147"/>
      <c r="G139" s="93">
        <f t="shared" si="2"/>
        <v>0</v>
      </c>
      <c r="I139" s="63"/>
    </row>
    <row r="140" spans="1:9" ht="252" x14ac:dyDescent="0.2">
      <c r="A140" s="146">
        <v>16.22</v>
      </c>
      <c r="B140" s="168" t="s">
        <v>263</v>
      </c>
      <c r="C140" s="148" t="s">
        <v>65</v>
      </c>
      <c r="D140" s="149">
        <v>75</v>
      </c>
      <c r="E140" s="113"/>
      <c r="F140" s="147"/>
      <c r="G140" s="93">
        <f t="shared" si="2"/>
        <v>0</v>
      </c>
      <c r="I140" s="63"/>
    </row>
    <row r="141" spans="1:9" x14ac:dyDescent="0.2">
      <c r="A141" s="102"/>
      <c r="B141" s="120"/>
      <c r="C141" s="104"/>
      <c r="D141" s="105"/>
      <c r="E141" s="121"/>
      <c r="F141" s="122" t="s">
        <v>109</v>
      </c>
      <c r="G141" s="108">
        <f>SUM(G119:G140)</f>
        <v>0</v>
      </c>
      <c r="I141" s="63"/>
    </row>
    <row r="142" spans="1:9" s="62" customFormat="1" ht="15.75" x14ac:dyDescent="0.2">
      <c r="A142" s="87">
        <v>17</v>
      </c>
      <c r="B142" s="88" t="s">
        <v>207</v>
      </c>
      <c r="C142" s="84"/>
      <c r="D142" s="85"/>
      <c r="E142" s="86"/>
      <c r="F142" s="83"/>
      <c r="G142" s="86">
        <f t="shared" ref="G142:G162" si="3">+ROUND(D142*E142,2)</f>
        <v>0</v>
      </c>
    </row>
    <row r="143" spans="1:9" ht="48" x14ac:dyDescent="0.2">
      <c r="A143" s="89">
        <v>17.010000000000002</v>
      </c>
      <c r="B143" s="94" t="s">
        <v>184</v>
      </c>
      <c r="C143" s="91" t="s">
        <v>63</v>
      </c>
      <c r="D143" s="92">
        <v>810</v>
      </c>
      <c r="E143" s="113"/>
      <c r="F143" s="94"/>
      <c r="G143" s="93">
        <f t="shared" si="3"/>
        <v>0</v>
      </c>
    </row>
    <row r="144" spans="1:9" ht="60" x14ac:dyDescent="0.2">
      <c r="A144" s="89">
        <v>17.02</v>
      </c>
      <c r="B144" s="94" t="s">
        <v>185</v>
      </c>
      <c r="C144" s="91" t="s">
        <v>186</v>
      </c>
      <c r="D144" s="92">
        <v>1701</v>
      </c>
      <c r="E144" s="113"/>
      <c r="F144" s="94"/>
      <c r="G144" s="93">
        <f t="shared" si="3"/>
        <v>0</v>
      </c>
    </row>
    <row r="145" spans="1:7" ht="60" x14ac:dyDescent="0.2">
      <c r="A145" s="89">
        <v>17.03</v>
      </c>
      <c r="B145" s="94" t="s">
        <v>187</v>
      </c>
      <c r="C145" s="91" t="s">
        <v>186</v>
      </c>
      <c r="D145" s="92">
        <v>729</v>
      </c>
      <c r="E145" s="113"/>
      <c r="F145" s="94"/>
      <c r="G145" s="93">
        <f t="shared" si="3"/>
        <v>0</v>
      </c>
    </row>
    <row r="146" spans="1:7" ht="48" x14ac:dyDescent="0.2">
      <c r="A146" s="89">
        <v>17.04</v>
      </c>
      <c r="B146" s="94" t="s">
        <v>188</v>
      </c>
      <c r="C146" s="91" t="s">
        <v>29</v>
      </c>
      <c r="D146" s="92">
        <v>660</v>
      </c>
      <c r="E146" s="113"/>
      <c r="F146" s="94"/>
      <c r="G146" s="93">
        <f t="shared" si="3"/>
        <v>0</v>
      </c>
    </row>
    <row r="147" spans="1:7" ht="60" x14ac:dyDescent="0.2">
      <c r="A147" s="89">
        <v>17.05</v>
      </c>
      <c r="B147" s="94" t="s">
        <v>189</v>
      </c>
      <c r="C147" s="91" t="s">
        <v>65</v>
      </c>
      <c r="D147" s="92">
        <v>57</v>
      </c>
      <c r="E147" s="113"/>
      <c r="F147" s="94"/>
      <c r="G147" s="93">
        <f t="shared" si="3"/>
        <v>0</v>
      </c>
    </row>
    <row r="148" spans="1:7" ht="60" x14ac:dyDescent="0.2">
      <c r="A148" s="89">
        <v>17.059999999999999</v>
      </c>
      <c r="B148" s="94" t="s">
        <v>190</v>
      </c>
      <c r="C148" s="91" t="s">
        <v>65</v>
      </c>
      <c r="D148" s="92">
        <v>2487</v>
      </c>
      <c r="E148" s="113"/>
      <c r="F148" s="94"/>
      <c r="G148" s="93">
        <f t="shared" si="3"/>
        <v>0</v>
      </c>
    </row>
    <row r="149" spans="1:7" ht="72" x14ac:dyDescent="0.2">
      <c r="A149" s="89">
        <v>17.07</v>
      </c>
      <c r="B149" s="94" t="s">
        <v>191</v>
      </c>
      <c r="C149" s="91" t="s">
        <v>186</v>
      </c>
      <c r="D149" s="92">
        <v>882.3</v>
      </c>
      <c r="E149" s="113"/>
      <c r="F149" s="94"/>
      <c r="G149" s="93">
        <f t="shared" si="3"/>
        <v>0</v>
      </c>
    </row>
    <row r="150" spans="1:7" ht="60" x14ac:dyDescent="0.2">
      <c r="A150" s="89">
        <v>17.079999999999998</v>
      </c>
      <c r="B150" s="94" t="s">
        <v>192</v>
      </c>
      <c r="C150" s="91" t="s">
        <v>186</v>
      </c>
      <c r="D150" s="92">
        <v>882.3</v>
      </c>
      <c r="E150" s="113"/>
      <c r="F150" s="94"/>
      <c r="G150" s="93">
        <f t="shared" si="3"/>
        <v>0</v>
      </c>
    </row>
    <row r="151" spans="1:7" ht="60" x14ac:dyDescent="0.2">
      <c r="A151" s="89">
        <v>17.09</v>
      </c>
      <c r="B151" s="94" t="s">
        <v>193</v>
      </c>
      <c r="C151" s="91" t="s">
        <v>186</v>
      </c>
      <c r="D151" s="92">
        <v>738</v>
      </c>
      <c r="E151" s="113"/>
      <c r="F151" s="94"/>
      <c r="G151" s="93">
        <f t="shared" si="3"/>
        <v>0</v>
      </c>
    </row>
    <row r="152" spans="1:7" ht="48" x14ac:dyDescent="0.2">
      <c r="A152" s="89">
        <v>17.100000000000001</v>
      </c>
      <c r="B152" s="94" t="s">
        <v>194</v>
      </c>
      <c r="C152" s="91" t="s">
        <v>195</v>
      </c>
      <c r="D152" s="92">
        <v>486</v>
      </c>
      <c r="E152" s="113"/>
      <c r="F152" s="94"/>
      <c r="G152" s="93">
        <f t="shared" si="3"/>
        <v>0</v>
      </c>
    </row>
    <row r="153" spans="1:7" ht="60" x14ac:dyDescent="0.2">
      <c r="A153" s="89">
        <v>17.11</v>
      </c>
      <c r="B153" s="94" t="s">
        <v>196</v>
      </c>
      <c r="C153" s="91" t="s">
        <v>65</v>
      </c>
      <c r="D153" s="92">
        <v>722.4</v>
      </c>
      <c r="E153" s="113"/>
      <c r="F153" s="94"/>
      <c r="G153" s="93">
        <f t="shared" si="3"/>
        <v>0</v>
      </c>
    </row>
    <row r="154" spans="1:7" ht="72" x14ac:dyDescent="0.2">
      <c r="A154" s="89">
        <v>17.12</v>
      </c>
      <c r="B154" s="94" t="s">
        <v>197</v>
      </c>
      <c r="C154" s="91" t="s">
        <v>29</v>
      </c>
      <c r="D154" s="92">
        <v>360</v>
      </c>
      <c r="E154" s="113"/>
      <c r="F154" s="94"/>
      <c r="G154" s="93">
        <f t="shared" si="3"/>
        <v>0</v>
      </c>
    </row>
    <row r="155" spans="1:7" ht="96" x14ac:dyDescent="0.2">
      <c r="A155" s="89">
        <v>17.13</v>
      </c>
      <c r="B155" s="94" t="s">
        <v>198</v>
      </c>
      <c r="C155" s="91" t="s">
        <v>29</v>
      </c>
      <c r="D155" s="92">
        <v>360</v>
      </c>
      <c r="E155" s="113"/>
      <c r="F155" s="94"/>
      <c r="G155" s="93">
        <f t="shared" si="3"/>
        <v>0</v>
      </c>
    </row>
    <row r="156" spans="1:7" ht="60" x14ac:dyDescent="0.2">
      <c r="A156" s="89">
        <v>17.14</v>
      </c>
      <c r="B156" s="94" t="s">
        <v>199</v>
      </c>
      <c r="C156" s="91" t="s">
        <v>195</v>
      </c>
      <c r="D156" s="92">
        <v>400</v>
      </c>
      <c r="E156" s="113"/>
      <c r="F156" s="94"/>
      <c r="G156" s="93">
        <f t="shared" si="3"/>
        <v>0</v>
      </c>
    </row>
    <row r="157" spans="1:7" ht="72" x14ac:dyDescent="0.2">
      <c r="A157" s="89">
        <v>17.149999999999999</v>
      </c>
      <c r="B157" s="94" t="s">
        <v>200</v>
      </c>
      <c r="C157" s="91" t="s">
        <v>186</v>
      </c>
      <c r="D157" s="92">
        <v>80</v>
      </c>
      <c r="E157" s="113"/>
      <c r="F157" s="94"/>
      <c r="G157" s="93">
        <f t="shared" si="3"/>
        <v>0</v>
      </c>
    </row>
    <row r="158" spans="1:7" ht="60" x14ac:dyDescent="0.2">
      <c r="A158" s="89">
        <v>17.16</v>
      </c>
      <c r="B158" s="94" t="s">
        <v>201</v>
      </c>
      <c r="C158" s="91" t="s">
        <v>202</v>
      </c>
      <c r="D158" s="92">
        <v>6500</v>
      </c>
      <c r="E158" s="113"/>
      <c r="F158" s="94"/>
      <c r="G158" s="93">
        <f t="shared" si="3"/>
        <v>0</v>
      </c>
    </row>
    <row r="159" spans="1:7" ht="60" x14ac:dyDescent="0.2">
      <c r="A159" s="89">
        <v>17.170000000000002</v>
      </c>
      <c r="B159" s="94" t="s">
        <v>203</v>
      </c>
      <c r="C159" s="91" t="s">
        <v>202</v>
      </c>
      <c r="D159" s="92">
        <v>4000</v>
      </c>
      <c r="E159" s="113"/>
      <c r="F159" s="94"/>
      <c r="G159" s="93">
        <f t="shared" si="3"/>
        <v>0</v>
      </c>
    </row>
    <row r="160" spans="1:7" ht="132" x14ac:dyDescent="0.2">
      <c r="A160" s="89">
        <v>17.18</v>
      </c>
      <c r="B160" s="94" t="s">
        <v>204</v>
      </c>
      <c r="C160" s="91" t="s">
        <v>65</v>
      </c>
      <c r="D160" s="92">
        <v>155</v>
      </c>
      <c r="E160" s="113"/>
      <c r="F160" s="94"/>
      <c r="G160" s="93">
        <f t="shared" si="3"/>
        <v>0</v>
      </c>
    </row>
    <row r="161" spans="1:7" ht="72" x14ac:dyDescent="0.2">
      <c r="A161" s="89">
        <v>17.190000000000001</v>
      </c>
      <c r="B161" s="94" t="s">
        <v>205</v>
      </c>
      <c r="C161" s="91" t="s">
        <v>63</v>
      </c>
      <c r="D161" s="92">
        <v>780</v>
      </c>
      <c r="E161" s="113"/>
      <c r="F161" s="94"/>
      <c r="G161" s="93">
        <f t="shared" si="3"/>
        <v>0</v>
      </c>
    </row>
    <row r="162" spans="1:7" ht="233.25" customHeight="1" x14ac:dyDescent="0.2">
      <c r="A162" s="123">
        <v>17.2</v>
      </c>
      <c r="B162" s="154" t="s">
        <v>206</v>
      </c>
      <c r="C162" s="124" t="s">
        <v>65</v>
      </c>
      <c r="D162" s="125">
        <v>40</v>
      </c>
      <c r="E162" s="126"/>
      <c r="F162" s="127"/>
      <c r="G162" s="128">
        <f t="shared" si="3"/>
        <v>0</v>
      </c>
    </row>
    <row r="163" spans="1:7" x14ac:dyDescent="0.2">
      <c r="A163" s="102"/>
      <c r="B163" s="155"/>
      <c r="C163" s="104"/>
      <c r="D163" s="105"/>
      <c r="E163" s="129"/>
      <c r="F163" s="130"/>
      <c r="G163" s="121"/>
    </row>
    <row r="164" spans="1:7" x14ac:dyDescent="0.2">
      <c r="A164" s="89"/>
      <c r="B164" s="94"/>
      <c r="C164" s="91"/>
      <c r="D164" s="92"/>
      <c r="E164" s="113"/>
      <c r="F164" s="138" t="s">
        <v>109</v>
      </c>
      <c r="G164" s="139">
        <f>SUM(G143:G162)</f>
        <v>0</v>
      </c>
    </row>
    <row r="165" spans="1:7" s="62" customFormat="1" ht="15.75" x14ac:dyDescent="0.2">
      <c r="A165" s="87">
        <v>18</v>
      </c>
      <c r="B165" s="88" t="s">
        <v>208</v>
      </c>
      <c r="C165" s="84"/>
      <c r="D165" s="85"/>
      <c r="E165" s="86"/>
      <c r="F165" s="83"/>
      <c r="G165" s="86"/>
    </row>
    <row r="166" spans="1:7" ht="216" x14ac:dyDescent="0.2">
      <c r="A166" s="89">
        <v>18.010000000000002</v>
      </c>
      <c r="B166" s="94" t="s">
        <v>210</v>
      </c>
      <c r="C166" s="91" t="s">
        <v>209</v>
      </c>
      <c r="D166" s="92">
        <v>14</v>
      </c>
      <c r="E166" s="113"/>
      <c r="F166" s="94"/>
      <c r="G166" s="128">
        <f t="shared" ref="G166:G172" si="4">+ROUND(D166*E166,2)</f>
        <v>0</v>
      </c>
    </row>
    <row r="167" spans="1:7" ht="48" x14ac:dyDescent="0.2">
      <c r="A167" s="89">
        <v>18.02</v>
      </c>
      <c r="B167" s="94" t="s">
        <v>211</v>
      </c>
      <c r="C167" s="91" t="s">
        <v>209</v>
      </c>
      <c r="D167" s="92">
        <v>2</v>
      </c>
      <c r="E167" s="113"/>
      <c r="F167" s="94"/>
      <c r="G167" s="128">
        <f t="shared" si="4"/>
        <v>0</v>
      </c>
    </row>
    <row r="168" spans="1:7" ht="60" x14ac:dyDescent="0.2">
      <c r="A168" s="89">
        <v>18.03</v>
      </c>
      <c r="B168" s="94" t="s">
        <v>212</v>
      </c>
      <c r="C168" s="91" t="s">
        <v>209</v>
      </c>
      <c r="D168" s="92">
        <v>10</v>
      </c>
      <c r="E168" s="113"/>
      <c r="F168" s="94"/>
      <c r="G168" s="128">
        <f t="shared" si="4"/>
        <v>0</v>
      </c>
    </row>
    <row r="169" spans="1:7" ht="72" x14ac:dyDescent="0.2">
      <c r="A169" s="89">
        <v>18.04</v>
      </c>
      <c r="B169" s="94" t="s">
        <v>213</v>
      </c>
      <c r="C169" s="91" t="s">
        <v>209</v>
      </c>
      <c r="D169" s="92">
        <v>1260</v>
      </c>
      <c r="E169" s="113"/>
      <c r="F169" s="94"/>
      <c r="G169" s="128">
        <f t="shared" si="4"/>
        <v>0</v>
      </c>
    </row>
    <row r="170" spans="1:7" ht="96" x14ac:dyDescent="0.2">
      <c r="A170" s="89">
        <v>18.05</v>
      </c>
      <c r="B170" s="94" t="s">
        <v>214</v>
      </c>
      <c r="C170" s="91" t="s">
        <v>83</v>
      </c>
      <c r="D170" s="92">
        <v>3</v>
      </c>
      <c r="E170" s="113"/>
      <c r="F170" s="94"/>
      <c r="G170" s="128">
        <f t="shared" si="4"/>
        <v>0</v>
      </c>
    </row>
    <row r="171" spans="1:7" ht="72" x14ac:dyDescent="0.2">
      <c r="A171" s="89">
        <v>18.059999999999999</v>
      </c>
      <c r="B171" s="94" t="s">
        <v>215</v>
      </c>
      <c r="C171" s="91" t="s">
        <v>83</v>
      </c>
      <c r="D171" s="92">
        <v>30</v>
      </c>
      <c r="E171" s="113"/>
      <c r="F171" s="94"/>
      <c r="G171" s="128">
        <f t="shared" si="4"/>
        <v>0</v>
      </c>
    </row>
    <row r="172" spans="1:7" ht="132" x14ac:dyDescent="0.2">
      <c r="A172" s="89">
        <v>18.07</v>
      </c>
      <c r="B172" s="94" t="s">
        <v>216</v>
      </c>
      <c r="C172" s="91" t="s">
        <v>83</v>
      </c>
      <c r="D172" s="92">
        <v>1</v>
      </c>
      <c r="E172" s="113"/>
      <c r="F172" s="94"/>
      <c r="G172" s="128">
        <f t="shared" si="4"/>
        <v>0</v>
      </c>
    </row>
    <row r="173" spans="1:7" x14ac:dyDescent="0.2">
      <c r="A173" s="89"/>
      <c r="B173" s="94"/>
      <c r="C173" s="91"/>
      <c r="D173" s="92"/>
      <c r="E173" s="113"/>
      <c r="F173" s="138" t="s">
        <v>109</v>
      </c>
      <c r="G173" s="139"/>
    </row>
    <row r="174" spans="1:7" s="62" customFormat="1" ht="15.75" x14ac:dyDescent="0.2">
      <c r="A174" s="87">
        <v>19</v>
      </c>
      <c r="B174" s="88" t="s">
        <v>217</v>
      </c>
      <c r="C174" s="84"/>
      <c r="D174" s="85"/>
      <c r="E174" s="86"/>
      <c r="F174" s="83"/>
      <c r="G174" s="86"/>
    </row>
    <row r="175" spans="1:7" ht="144" x14ac:dyDescent="0.2">
      <c r="A175" s="89">
        <v>19.010000000000002</v>
      </c>
      <c r="B175" s="94" t="s">
        <v>220</v>
      </c>
      <c r="C175" s="91" t="s">
        <v>209</v>
      </c>
      <c r="D175" s="92">
        <v>5</v>
      </c>
      <c r="E175" s="113"/>
      <c r="F175" s="94"/>
      <c r="G175" s="128">
        <f t="shared" ref="G175:G198" si="5">+ROUND(D175*E175,2)</f>
        <v>0</v>
      </c>
    </row>
    <row r="176" spans="1:7" ht="255" customHeight="1" x14ac:dyDescent="0.2">
      <c r="A176" s="123">
        <v>19.02</v>
      </c>
      <c r="B176" s="154" t="s">
        <v>221</v>
      </c>
      <c r="C176" s="124" t="s">
        <v>218</v>
      </c>
      <c r="D176" s="125">
        <v>5</v>
      </c>
      <c r="E176" s="126"/>
      <c r="F176" s="127"/>
      <c r="G176" s="128">
        <f t="shared" si="5"/>
        <v>0</v>
      </c>
    </row>
    <row r="177" spans="1:7" x14ac:dyDescent="0.2">
      <c r="A177" s="102"/>
      <c r="B177" s="155"/>
      <c r="C177" s="104"/>
      <c r="D177" s="105"/>
      <c r="E177" s="129"/>
      <c r="F177" s="130"/>
      <c r="G177" s="121"/>
    </row>
    <row r="178" spans="1:7" ht="72" x14ac:dyDescent="0.2">
      <c r="A178" s="89">
        <v>19.03</v>
      </c>
      <c r="B178" s="94" t="s">
        <v>222</v>
      </c>
      <c r="C178" s="91" t="s">
        <v>83</v>
      </c>
      <c r="D178" s="92">
        <v>5</v>
      </c>
      <c r="E178" s="113"/>
      <c r="F178" s="94"/>
      <c r="G178" s="128">
        <f t="shared" si="5"/>
        <v>0</v>
      </c>
    </row>
    <row r="179" spans="1:7" ht="72" x14ac:dyDescent="0.2">
      <c r="A179" s="89">
        <v>19.04</v>
      </c>
      <c r="B179" s="94" t="s">
        <v>223</v>
      </c>
      <c r="C179" s="91" t="s">
        <v>83</v>
      </c>
      <c r="D179" s="92">
        <v>5</v>
      </c>
      <c r="E179" s="113"/>
      <c r="F179" s="94"/>
      <c r="G179" s="128">
        <f t="shared" si="5"/>
        <v>0</v>
      </c>
    </row>
    <row r="180" spans="1:7" ht="144" x14ac:dyDescent="0.2">
      <c r="A180" s="89">
        <v>19.05</v>
      </c>
      <c r="B180" s="94" t="s">
        <v>224</v>
      </c>
      <c r="C180" s="91" t="s">
        <v>218</v>
      </c>
      <c r="D180" s="92">
        <v>5</v>
      </c>
      <c r="E180" s="113"/>
      <c r="F180" s="94"/>
      <c r="G180" s="128">
        <f t="shared" si="5"/>
        <v>0</v>
      </c>
    </row>
    <row r="181" spans="1:7" ht="108" x14ac:dyDescent="0.2">
      <c r="A181" s="89">
        <v>19.059999999999999</v>
      </c>
      <c r="B181" s="94" t="s">
        <v>225</v>
      </c>
      <c r="C181" s="91" t="s">
        <v>83</v>
      </c>
      <c r="D181" s="92">
        <v>22</v>
      </c>
      <c r="E181" s="113"/>
      <c r="F181" s="94"/>
      <c r="G181" s="128">
        <f t="shared" si="5"/>
        <v>0</v>
      </c>
    </row>
    <row r="182" spans="1:7" ht="132" x14ac:dyDescent="0.2">
      <c r="A182" s="89">
        <v>19.07</v>
      </c>
      <c r="B182" s="94" t="s">
        <v>226</v>
      </c>
      <c r="C182" s="91" t="s">
        <v>83</v>
      </c>
      <c r="D182" s="92">
        <v>4</v>
      </c>
      <c r="E182" s="113"/>
      <c r="F182" s="94"/>
      <c r="G182" s="128">
        <f t="shared" si="5"/>
        <v>0</v>
      </c>
    </row>
    <row r="183" spans="1:7" ht="269.25" customHeight="1" x14ac:dyDescent="0.2">
      <c r="A183" s="123">
        <v>19.079999999999998</v>
      </c>
      <c r="B183" s="154" t="s">
        <v>227</v>
      </c>
      <c r="C183" s="124" t="s">
        <v>209</v>
      </c>
      <c r="D183" s="125">
        <v>10</v>
      </c>
      <c r="E183" s="126"/>
      <c r="F183" s="127"/>
      <c r="G183" s="128">
        <f t="shared" si="5"/>
        <v>0</v>
      </c>
    </row>
    <row r="184" spans="1:7" x14ac:dyDescent="0.2">
      <c r="A184" s="102"/>
      <c r="B184" s="155"/>
      <c r="C184" s="104"/>
      <c r="D184" s="105"/>
      <c r="E184" s="129"/>
      <c r="F184" s="130"/>
      <c r="G184" s="121"/>
    </row>
    <row r="185" spans="1:7" ht="234" customHeight="1" x14ac:dyDescent="0.2">
      <c r="A185" s="123">
        <v>19.09</v>
      </c>
      <c r="B185" s="154" t="s">
        <v>228</v>
      </c>
      <c r="C185" s="124" t="s">
        <v>219</v>
      </c>
      <c r="D185" s="125">
        <v>5</v>
      </c>
      <c r="E185" s="126"/>
      <c r="F185" s="127"/>
      <c r="G185" s="128">
        <f t="shared" si="5"/>
        <v>0</v>
      </c>
    </row>
    <row r="186" spans="1:7" x14ac:dyDescent="0.2">
      <c r="A186" s="102"/>
      <c r="B186" s="155"/>
      <c r="C186" s="104"/>
      <c r="D186" s="105"/>
      <c r="E186" s="129"/>
      <c r="F186" s="130"/>
      <c r="G186" s="121"/>
    </row>
    <row r="187" spans="1:7" ht="291.75" customHeight="1" x14ac:dyDescent="0.2">
      <c r="A187" s="123">
        <v>19.100000000000001</v>
      </c>
      <c r="B187" s="154" t="s">
        <v>229</v>
      </c>
      <c r="C187" s="124" t="s">
        <v>219</v>
      </c>
      <c r="D187" s="125">
        <v>6</v>
      </c>
      <c r="E187" s="126"/>
      <c r="F187" s="127"/>
      <c r="G187" s="128">
        <f t="shared" si="5"/>
        <v>0</v>
      </c>
    </row>
    <row r="188" spans="1:7" x14ac:dyDescent="0.2">
      <c r="A188" s="102"/>
      <c r="B188" s="155"/>
      <c r="C188" s="104"/>
      <c r="D188" s="105"/>
      <c r="E188" s="129"/>
      <c r="F188" s="130"/>
      <c r="G188" s="121"/>
    </row>
    <row r="189" spans="1:7" ht="291.75" customHeight="1" x14ac:dyDescent="0.2">
      <c r="A189" s="123">
        <v>19.11</v>
      </c>
      <c r="B189" s="154" t="s">
        <v>230</v>
      </c>
      <c r="C189" s="124" t="s">
        <v>219</v>
      </c>
      <c r="D189" s="125">
        <v>1</v>
      </c>
      <c r="E189" s="126"/>
      <c r="F189" s="127"/>
      <c r="G189" s="128">
        <f t="shared" si="5"/>
        <v>0</v>
      </c>
    </row>
    <row r="190" spans="1:7" x14ac:dyDescent="0.2">
      <c r="A190" s="102"/>
      <c r="B190" s="155"/>
      <c r="C190" s="104"/>
      <c r="D190" s="105"/>
      <c r="E190" s="129"/>
      <c r="F190" s="130"/>
      <c r="G190" s="121"/>
    </row>
    <row r="191" spans="1:7" ht="292.5" customHeight="1" x14ac:dyDescent="0.2">
      <c r="A191" s="123">
        <v>19.12</v>
      </c>
      <c r="B191" s="127" t="s">
        <v>231</v>
      </c>
      <c r="C191" s="124" t="s">
        <v>219</v>
      </c>
      <c r="D191" s="125">
        <v>1</v>
      </c>
      <c r="E191" s="126"/>
      <c r="F191" s="127"/>
      <c r="G191" s="128">
        <f t="shared" si="5"/>
        <v>0</v>
      </c>
    </row>
    <row r="192" spans="1:7" x14ac:dyDescent="0.2">
      <c r="A192" s="102"/>
      <c r="B192" s="130"/>
      <c r="C192" s="104"/>
      <c r="D192" s="105"/>
      <c r="E192" s="129"/>
      <c r="F192" s="130"/>
      <c r="G192" s="121"/>
    </row>
    <row r="193" spans="1:7" ht="156" x14ac:dyDescent="0.2">
      <c r="A193" s="89">
        <v>19.13</v>
      </c>
      <c r="B193" s="94" t="s">
        <v>232</v>
      </c>
      <c r="C193" s="91" t="s">
        <v>209</v>
      </c>
      <c r="D193" s="92">
        <v>8</v>
      </c>
      <c r="E193" s="113"/>
      <c r="F193" s="94"/>
      <c r="G193" s="128">
        <f t="shared" si="5"/>
        <v>0</v>
      </c>
    </row>
    <row r="194" spans="1:7" ht="48" x14ac:dyDescent="0.2">
      <c r="A194" s="89">
        <v>19.14</v>
      </c>
      <c r="B194" s="94" t="s">
        <v>233</v>
      </c>
      <c r="C194" s="91" t="s">
        <v>29</v>
      </c>
      <c r="D194" s="92">
        <v>860</v>
      </c>
      <c r="E194" s="113"/>
      <c r="F194" s="94"/>
      <c r="G194" s="128">
        <f t="shared" si="5"/>
        <v>0</v>
      </c>
    </row>
    <row r="195" spans="1:7" ht="60" x14ac:dyDescent="0.2">
      <c r="A195" s="89">
        <v>19.149999999999999</v>
      </c>
      <c r="B195" s="94" t="s">
        <v>234</v>
      </c>
      <c r="C195" s="91" t="s">
        <v>63</v>
      </c>
      <c r="D195" s="92">
        <v>252</v>
      </c>
      <c r="E195" s="113"/>
      <c r="F195" s="94"/>
      <c r="G195" s="128">
        <f t="shared" si="5"/>
        <v>0</v>
      </c>
    </row>
    <row r="196" spans="1:7" ht="48" x14ac:dyDescent="0.2">
      <c r="A196" s="89">
        <v>19.16</v>
      </c>
      <c r="B196" s="94" t="s">
        <v>235</v>
      </c>
      <c r="C196" s="91" t="s">
        <v>63</v>
      </c>
      <c r="D196" s="92">
        <v>180</v>
      </c>
      <c r="E196" s="113"/>
      <c r="F196" s="94"/>
      <c r="G196" s="128">
        <f t="shared" si="5"/>
        <v>0</v>
      </c>
    </row>
    <row r="197" spans="1:7" ht="120" x14ac:dyDescent="0.2">
      <c r="A197" s="89">
        <v>19.170000000000002</v>
      </c>
      <c r="B197" s="94" t="s">
        <v>236</v>
      </c>
      <c r="C197" s="91" t="s">
        <v>65</v>
      </c>
      <c r="D197" s="92">
        <v>350</v>
      </c>
      <c r="E197" s="113"/>
      <c r="F197" s="94"/>
      <c r="G197" s="128">
        <f t="shared" si="5"/>
        <v>0</v>
      </c>
    </row>
    <row r="198" spans="1:7" ht="108" x14ac:dyDescent="0.2">
      <c r="A198" s="89">
        <v>19.18</v>
      </c>
      <c r="B198" s="94" t="s">
        <v>237</v>
      </c>
      <c r="C198" s="91" t="s">
        <v>83</v>
      </c>
      <c r="D198" s="92">
        <v>4</v>
      </c>
      <c r="E198" s="113"/>
      <c r="F198" s="94"/>
      <c r="G198" s="128">
        <f t="shared" si="5"/>
        <v>0</v>
      </c>
    </row>
    <row r="199" spans="1:7" x14ac:dyDescent="0.2">
      <c r="A199" s="89"/>
      <c r="B199" s="94"/>
      <c r="C199" s="91"/>
      <c r="D199" s="92"/>
      <c r="E199" s="113"/>
      <c r="F199" s="138" t="s">
        <v>109</v>
      </c>
      <c r="G199" s="139">
        <f>SUM(G175:G198)</f>
        <v>0</v>
      </c>
    </row>
    <row r="200" spans="1:7" s="62" customFormat="1" ht="15.75" x14ac:dyDescent="0.2">
      <c r="A200" s="87">
        <v>20</v>
      </c>
      <c r="B200" s="88" t="s">
        <v>238</v>
      </c>
      <c r="C200" s="84"/>
      <c r="D200" s="85"/>
      <c r="E200" s="86"/>
      <c r="F200" s="83"/>
      <c r="G200" s="86"/>
    </row>
    <row r="201" spans="1:7" ht="144" x14ac:dyDescent="0.2">
      <c r="A201" s="89">
        <v>20.010000000000002</v>
      </c>
      <c r="B201" s="94" t="s">
        <v>239</v>
      </c>
      <c r="C201" s="91" t="s">
        <v>29</v>
      </c>
      <c r="D201" s="92">
        <v>200</v>
      </c>
      <c r="E201" s="113"/>
      <c r="F201" s="94"/>
      <c r="G201" s="128">
        <f t="shared" ref="G201:G204" si="6">+ROUND(D201*E201,2)</f>
        <v>0</v>
      </c>
    </row>
    <row r="202" spans="1:7" ht="72" x14ac:dyDescent="0.2">
      <c r="A202" s="89">
        <v>20.02</v>
      </c>
      <c r="B202" s="94" t="s">
        <v>240</v>
      </c>
      <c r="C202" s="91" t="s">
        <v>29</v>
      </c>
      <c r="D202" s="92">
        <v>200</v>
      </c>
      <c r="E202" s="113"/>
      <c r="F202" s="94"/>
      <c r="G202" s="128">
        <f t="shared" si="6"/>
        <v>0</v>
      </c>
    </row>
    <row r="203" spans="1:7" ht="72" x14ac:dyDescent="0.2">
      <c r="A203" s="89">
        <v>20.03</v>
      </c>
      <c r="B203" s="94" t="s">
        <v>241</v>
      </c>
      <c r="C203" s="91" t="s">
        <v>29</v>
      </c>
      <c r="D203" s="92">
        <v>200</v>
      </c>
      <c r="E203" s="113"/>
      <c r="F203" s="94"/>
      <c r="G203" s="128">
        <f t="shared" si="6"/>
        <v>0</v>
      </c>
    </row>
    <row r="204" spans="1:7" ht="60" x14ac:dyDescent="0.2">
      <c r="A204" s="89">
        <v>20.04</v>
      </c>
      <c r="B204" s="94" t="s">
        <v>242</v>
      </c>
      <c r="C204" s="91" t="s">
        <v>83</v>
      </c>
      <c r="D204" s="92">
        <v>1</v>
      </c>
      <c r="E204" s="113"/>
      <c r="F204" s="94"/>
      <c r="G204" s="128">
        <f t="shared" si="6"/>
        <v>0</v>
      </c>
    </row>
    <row r="205" spans="1:7" x14ac:dyDescent="0.2">
      <c r="A205" s="89"/>
      <c r="B205" s="94"/>
      <c r="C205" s="91"/>
      <c r="D205" s="92"/>
      <c r="E205" s="113"/>
      <c r="F205" s="138" t="s">
        <v>109</v>
      </c>
      <c r="G205" s="139">
        <f>SUM(G201:G204)</f>
        <v>0</v>
      </c>
    </row>
    <row r="206" spans="1:7" s="62" customFormat="1" ht="15.75" x14ac:dyDescent="0.2">
      <c r="A206" s="87">
        <v>21</v>
      </c>
      <c r="B206" s="88" t="s">
        <v>243</v>
      </c>
      <c r="C206" s="84"/>
      <c r="D206" s="85"/>
      <c r="E206" s="86"/>
      <c r="F206" s="83"/>
      <c r="G206" s="86"/>
    </row>
    <row r="207" spans="1:7" ht="72" x14ac:dyDescent="0.2">
      <c r="A207" s="89">
        <v>21.01</v>
      </c>
      <c r="B207" s="94" t="s">
        <v>244</v>
      </c>
      <c r="C207" s="91" t="s">
        <v>202</v>
      </c>
      <c r="D207" s="92">
        <v>8000</v>
      </c>
      <c r="E207" s="113"/>
      <c r="F207" s="94"/>
      <c r="G207" s="128">
        <f t="shared" ref="G207:G208" si="7">+ROUND(D207*E207,2)</f>
        <v>0</v>
      </c>
    </row>
    <row r="208" spans="1:7" ht="48" x14ac:dyDescent="0.2">
      <c r="A208" s="89">
        <v>21.02</v>
      </c>
      <c r="B208" s="94" t="s">
        <v>245</v>
      </c>
      <c r="C208" s="91" t="s">
        <v>29</v>
      </c>
      <c r="D208" s="92">
        <v>114</v>
      </c>
      <c r="E208" s="113"/>
      <c r="F208" s="94"/>
      <c r="G208" s="128">
        <f t="shared" si="7"/>
        <v>0</v>
      </c>
    </row>
    <row r="209" spans="1:7" x14ac:dyDescent="0.2">
      <c r="A209" s="89"/>
      <c r="B209" s="94"/>
      <c r="C209" s="91"/>
      <c r="D209" s="92"/>
      <c r="E209" s="113"/>
      <c r="F209" s="138" t="s">
        <v>109</v>
      </c>
      <c r="G209" s="139">
        <f>SUM(G207:G208)</f>
        <v>0</v>
      </c>
    </row>
    <row r="210" spans="1:7" x14ac:dyDescent="0.2">
      <c r="A210" s="131"/>
      <c r="B210" s="132"/>
      <c r="C210" s="133"/>
      <c r="D210" s="134"/>
      <c r="E210" s="135"/>
      <c r="F210" s="132"/>
      <c r="G210" s="136"/>
    </row>
    <row r="211" spans="1:7" x14ac:dyDescent="0.2">
      <c r="B211" s="65"/>
      <c r="C211" s="64"/>
      <c r="D211" s="66"/>
      <c r="E211" s="54"/>
      <c r="F211" s="67" t="s">
        <v>110</v>
      </c>
      <c r="G211" s="137">
        <f>G117+G101+G87+G52+G22+G209+G205+G199+G173+G164+G141</f>
        <v>0</v>
      </c>
    </row>
    <row r="212" spans="1:7" x14ac:dyDescent="0.2">
      <c r="B212" s="65"/>
      <c r="C212" s="64"/>
      <c r="D212" s="66"/>
      <c r="E212" s="54"/>
      <c r="F212" s="67" t="s">
        <v>111</v>
      </c>
      <c r="G212" s="137">
        <f>ROUND(G211*0.16,2)</f>
        <v>0</v>
      </c>
    </row>
    <row r="213" spans="1:7" x14ac:dyDescent="0.2">
      <c r="B213" s="65"/>
      <c r="C213" s="64"/>
      <c r="D213" s="66"/>
      <c r="E213" s="54"/>
      <c r="F213" s="67" t="s">
        <v>112</v>
      </c>
      <c r="G213" s="137">
        <f>G211+G212</f>
        <v>0</v>
      </c>
    </row>
    <row r="215" spans="1:7" ht="13.5" thickBot="1" x14ac:dyDescent="0.25">
      <c r="B215" s="65" t="s">
        <v>113</v>
      </c>
    </row>
    <row r="216" spans="1:7" x14ac:dyDescent="0.2">
      <c r="B216" s="156"/>
      <c r="C216" s="157"/>
      <c r="D216" s="157"/>
      <c r="E216" s="157"/>
      <c r="F216" s="158"/>
    </row>
    <row r="217" spans="1:7" ht="13.5" thickBot="1" x14ac:dyDescent="0.25">
      <c r="B217" s="159"/>
      <c r="C217" s="160"/>
      <c r="D217" s="160"/>
      <c r="E217" s="160"/>
      <c r="F217" s="161"/>
    </row>
  </sheetData>
  <mergeCells count="14">
    <mergeCell ref="B109:B110"/>
    <mergeCell ref="B111:B112"/>
    <mergeCell ref="B216:F217"/>
    <mergeCell ref="C2:G2"/>
    <mergeCell ref="A1:G1"/>
    <mergeCell ref="C4:F4"/>
    <mergeCell ref="C5:F5"/>
    <mergeCell ref="B107:B108"/>
    <mergeCell ref="B162:B163"/>
    <mergeCell ref="B189:B190"/>
    <mergeCell ref="B176:B177"/>
    <mergeCell ref="B183:B184"/>
    <mergeCell ref="B185:B186"/>
    <mergeCell ref="B187:B188"/>
  </mergeCells>
  <phoneticPr fontId="16" type="noConversion"/>
  <pageMargins left="0.70866141732283472" right="0.59055118110236227" top="0.62992125984251968" bottom="0.62992125984251968" header="0.15748031496062992" footer="0.31496062992125984"/>
  <pageSetup scale="83" fitToHeight="0" pageOrder="overThenDown" orientation="landscape" horizontalDpi="300" verticalDpi="300" r:id="rId1"/>
  <headerFooter alignWithMargins="0">
    <oddFooter>&amp;L&amp;"Arial,Negrita"NOMBRE Y FIRMA DE LA EMPRESA:&amp;"Arial,Normal" __________________________________________&amp;RHoja &amp;P de &amp;N</oddFooter>
  </headerFooter>
  <rowBreaks count="5" manualBreakCount="5">
    <brk id="22" max="6" man="1"/>
    <brk id="39" max="6" man="1"/>
    <brk id="78" max="6" man="1"/>
    <brk id="141" max="6" man="1"/>
    <brk id="199"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Control de Generadores</vt:lpstr>
      <vt:lpstr>CATALOGO DE CONCEPTOS</vt:lpstr>
      <vt:lpstr>'CATALOGO DE CONCEPTOS'!Área_de_impresión</vt:lpstr>
      <vt:lpstr>'Control de Generadores'!Área_de_impresión</vt:lpstr>
      <vt:lpstr>'CATALOGO DE CONCEPTOS'!Títulos_a_imprimir</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dc:creator>
  <cp:lastModifiedBy>LICITACIONES-01</cp:lastModifiedBy>
  <cp:lastPrinted>2022-12-09T18:42:35Z</cp:lastPrinted>
  <dcterms:created xsi:type="dcterms:W3CDTF">2000-07-03T22:29:35Z</dcterms:created>
  <dcterms:modified xsi:type="dcterms:W3CDTF">2022-12-13T23:49:33Z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-886667403</vt:i4>
  </property>
  <property fmtid="{D5CDD505-2E9C-101B-9397-08002B2CF9AE}" pid="3" name="_EmailSubject">
    <vt:lpwstr>Catalago</vt:lpwstr>
  </property>
  <property fmtid="{D5CDD505-2E9C-101B-9397-08002B2CF9AE}" pid="4" name="_AuthorEmail">
    <vt:lpwstr>jose.martinez@bauen.com.mx</vt:lpwstr>
  </property>
  <property fmtid="{D5CDD505-2E9C-101B-9397-08002B2CF9AE}" pid="5" name="_AuthorEmailDisplayName">
    <vt:lpwstr>José Refugio</vt:lpwstr>
  </property>
  <property fmtid="{D5CDD505-2E9C-101B-9397-08002B2CF9AE}" pid="6" name="_ReviewingToolsShownOnce">
    <vt:lpwstr/>
  </property>
</Properties>
</file>